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<sst xmlns="http://schemas.openxmlformats.org/spreadsheetml/2006/main" count="212" uniqueCount="150">
  <si>
    <t>Numar dosar : 423/111/2010, Tribunalul Bihor, Sectia comerciala, contencios administrativ si fiscala</t>
  </si>
  <si>
    <t>Judecator sindic : OLAH IONEL</t>
  </si>
  <si>
    <t>Administrator judiciar : GLOBAL MONEY RECOVERY IPURL</t>
  </si>
  <si>
    <t>Debitor : SC ADIX SA</t>
  </si>
  <si>
    <t>Grupa 1, art.121 pct. (1) - Creanţe garantate</t>
  </si>
  <si>
    <t xml:space="preserve">Nr. crt. </t>
  </si>
  <si>
    <t>Creditor</t>
  </si>
  <si>
    <t>Adresa</t>
  </si>
  <si>
    <t>Creanta depusa</t>
  </si>
  <si>
    <t>Nescadent</t>
  </si>
  <si>
    <t>Creanta acceptata</t>
  </si>
  <si>
    <t>% din grupa</t>
  </si>
  <si>
    <t>% din total</t>
  </si>
  <si>
    <t>Mentiuni</t>
  </si>
  <si>
    <t>OPT BANK ROMANIA SA</t>
  </si>
  <si>
    <t>Bucuresti, Calea Buzesti nr.66-68, sector 1</t>
  </si>
  <si>
    <t>Garantata conform contractelor de credit</t>
  </si>
  <si>
    <t>TOTAL GRUPA 1</t>
  </si>
  <si>
    <t>Grupa 2, art.123 pct. (2) - Creanţe izvorâte din raporturi de muncă</t>
  </si>
  <si>
    <t>Nr. crt.</t>
  </si>
  <si>
    <t>CNP</t>
  </si>
  <si>
    <t>Biró Enikö</t>
  </si>
  <si>
    <t>Oradea, bdul. Dacia nr.116, ap.57, jud. Bihor</t>
  </si>
  <si>
    <t>Admisă integral în temeiul art.66 al.(1) din Lege</t>
  </si>
  <si>
    <t>Dézsi Iutka</t>
  </si>
  <si>
    <t>Oradea, str. N. Balcescu nr.1A, ap.92, jud. Bihor</t>
  </si>
  <si>
    <t>Petrila Ramona Mihaela</t>
  </si>
  <si>
    <t>Oradea, str. Mestesugarilor nr.81A, ap.14, jud. Bihor</t>
  </si>
  <si>
    <t>Bánya Ioana Maria</t>
  </si>
  <si>
    <t>Oradea, str. Matei Corvin nr.77, jud. Bihor</t>
  </si>
  <si>
    <t>Pándi Csaba</t>
  </si>
  <si>
    <t>Oradea, str. Ialomitei nr.3, ap.19, jud. Bihor</t>
  </si>
  <si>
    <t>Vincze Csaba</t>
  </si>
  <si>
    <t>Oradea, str. Carpati nr.7, bl. PB19, ap.3, jud. Bihor</t>
  </si>
  <si>
    <t>Semsei Jenö Dezsö</t>
  </si>
  <si>
    <t>Biharia, str. Somesului nr.39, jud. Bihor</t>
  </si>
  <si>
    <t>Sabou Jozsef</t>
  </si>
  <si>
    <t>Oradea, str. Republicii nr.37,ap.3, jud. Bihor</t>
  </si>
  <si>
    <t>Zatyi Renáta</t>
  </si>
  <si>
    <t>Oradea, str. M. Eminescu nr.4, jud. Bihor</t>
  </si>
  <si>
    <t>Szakács Attila László</t>
  </si>
  <si>
    <t>Oradea, str. Onisifor Ghibu nr.6, ap.22, jud. Bihor</t>
  </si>
  <si>
    <t>Nicolau Cristina</t>
  </si>
  <si>
    <t>Oradea, str. Henri Coanda nr.26, ap.1, jud. Bihor</t>
  </si>
  <si>
    <t>Bárány Istvan</t>
  </si>
  <si>
    <t>Oradea, str. Gen. Henri Mathias Berthelot nr.20, ap.1, jud. Bihor</t>
  </si>
  <si>
    <t>Varga Lorand</t>
  </si>
  <si>
    <t>Diosig, str. 9 Mai nr.31, jud. Bihor</t>
  </si>
  <si>
    <t>Sziki Zoltán</t>
  </si>
  <si>
    <t>Oradea, str. Podgoria nr.213, jud. Bihor</t>
  </si>
  <si>
    <t>Nagy Edit</t>
  </si>
  <si>
    <t>Oradea, str. Corneliu Coposu nr.4, ap.5, jud. Bihor</t>
  </si>
  <si>
    <t>TOTAL GRUPA 2</t>
  </si>
  <si>
    <t>Grupa 3, art.123 pct. (4) - Creanţe bugetare</t>
  </si>
  <si>
    <t>Directia Generala a Finantelor Publice Bihor</t>
  </si>
  <si>
    <t>Oradea,Str.D.Cantemir, nr.2-4, Jud.Bihor</t>
  </si>
  <si>
    <t>Privilegiată taxe şi impozite</t>
  </si>
  <si>
    <t>Inspectoratul Teritorial de Muncă Bihor</t>
  </si>
  <si>
    <t>Oradea, Str.Amatei Ronâne, nr.1</t>
  </si>
  <si>
    <t>Privilegiată comision ITM</t>
  </si>
  <si>
    <t>Administratia fondului pt. Mediu</t>
  </si>
  <si>
    <t>Bucuresti, Splaiul Independentei nr.294, sector 6</t>
  </si>
  <si>
    <t>Privilegiată contributii, dobanzi, penalitati</t>
  </si>
  <si>
    <t>TOTAL GRUPA 3</t>
  </si>
  <si>
    <t>Grupa 4, art.123 pct. (7) şi (8) - Creanţe chirografare</t>
  </si>
  <si>
    <t>SC ADIX TRADE KFT</t>
  </si>
  <si>
    <t>Debrecen 4028, Nyil u.73-79, Ungaria</t>
  </si>
  <si>
    <t>SC AUTO BARA &amp;CO SRL</t>
  </si>
  <si>
    <t>Oradea, sos. Borsului nr.22, Bihor</t>
  </si>
  <si>
    <t>SC ARAD LEASING SA prin adm.jud. EXPERT SPRL</t>
  </si>
  <si>
    <t>Arad, bld. Vasile Milea nr.3, ap.2, jud. Arad</t>
  </si>
  <si>
    <t>Admisă partial conform adresei de justificare nr.1833/30.03.2010</t>
  </si>
  <si>
    <t>SC AVAMO EXPORT SRL</t>
  </si>
  <si>
    <t>Bucuresti, str. Emil Garleanu nr.9, bl.4A, sc.3, ap.90, sector 3</t>
  </si>
  <si>
    <t>SC BRĂNIŞCAN CONSULTING SRL</t>
  </si>
  <si>
    <t>Oradea, str. Aurel Lazăr nr.4, jud. Bihor</t>
  </si>
  <si>
    <t>SC CENTANA SRL</t>
  </si>
  <si>
    <t>Cluj Napoca, str. Fabricii nr.1, bl.M5, parter, jud. Cluj</t>
  </si>
  <si>
    <t>SC COMINDUSTRIAL SRL</t>
  </si>
  <si>
    <t>Cluj Napoca, str. Fabricii de Zahar nr.166, jud. Cluj</t>
  </si>
  <si>
    <t>SC COMPLEX CSAPAGY KFT</t>
  </si>
  <si>
    <t>Budapest, Rakosmezo nr.47</t>
  </si>
  <si>
    <t>SC DUNAPACK RAMBOX PRODIMPEX SRL</t>
  </si>
  <si>
    <t>Sfantu Gheorghe, str. Constructorilor nr.11, jud. Covasna</t>
  </si>
  <si>
    <t>Admisă partial conform adresei de justificare nr.1832/30.03.2010</t>
  </si>
  <si>
    <t>Druhara Jolanda</t>
  </si>
  <si>
    <t>Oradea, str. Ep. I. Suciu nr.18, bl. PC 9, ap.3, jud. Bihor</t>
  </si>
  <si>
    <t>SC GOYO KFT</t>
  </si>
  <si>
    <t>Ungaria, Debrecen, str.Hid nr.4-6, Hajdubihar</t>
  </si>
  <si>
    <t>SC GLS GENERAL LOGISTICS SYSTEM ROMANIA SRL</t>
  </si>
  <si>
    <t>Sibiu, str. Dorobantilor nr.106, hala nr.3, jud. Sibiu</t>
  </si>
  <si>
    <t>Admisă partial conform adresei de justificare nr.1847/30.03.2010</t>
  </si>
  <si>
    <t>SC INDIS PARTENER SRL</t>
  </si>
  <si>
    <t>Cluj Napoca, str. Fabricii de Zahar nr.56, jud. Cluj</t>
  </si>
  <si>
    <t>Admisă partial conform adresei de justificare nr.1848/30.03.2010</t>
  </si>
  <si>
    <t>SC INTRAMARK KFT</t>
  </si>
  <si>
    <t>Debrecen 4026, Pesti u. 69, Ungaria</t>
  </si>
  <si>
    <t>SC LAEPPCHE GMBH</t>
  </si>
  <si>
    <t>Germania, Wilmhelmshaven, str.An der Junkerei 27</t>
  </si>
  <si>
    <t>SC MARDAN EXIM SRL</t>
  </si>
  <si>
    <t>Oradea, bld. Dacia nr.104, bl.AN4, jud. Bihor</t>
  </si>
  <si>
    <t>Admisă partial conform adresei de justificare nr.1927/06.04.2010</t>
  </si>
  <si>
    <t>SC MARIN COMPANY FAVORIT SRL</t>
  </si>
  <si>
    <t>Pitesti, jud. Arges</t>
  </si>
  <si>
    <t>SC PANNON CSAPAGY KFT</t>
  </si>
  <si>
    <t>Ungaria, Torokbalint, str. To nr.1/A</t>
  </si>
  <si>
    <t>SC POWER BELT SRL</t>
  </si>
  <si>
    <t>Bucuresti, bdul. Preciziei</t>
  </si>
  <si>
    <t>Admisă partial conform adresei de justificare nr.1928/06.04.2010</t>
  </si>
  <si>
    <t>SC PROGESS FLUID SRL</t>
  </si>
  <si>
    <t>Bucuresti, bld. Iuliu Maniu nr.220, sector 6</t>
  </si>
  <si>
    <t>SC RAUCRIS SRL</t>
  </si>
  <si>
    <t>Razoare, str.22 Decembrie 1989 nr.34, jud. Mures</t>
  </si>
  <si>
    <t>SC RENOLD GmbH</t>
  </si>
  <si>
    <t>Bucuresti, str. Muntii Tatra nr.4-10, sector 1</t>
  </si>
  <si>
    <t>Admisă partial conform adresei de justificare nr.1929/06.04.2010</t>
  </si>
  <si>
    <t>SC RCI LEASING ROMANIA IFN SA</t>
  </si>
  <si>
    <t>Bucuresti, bld. Aviatorilor nr.41, et. 3, 4, 5, sector 1</t>
  </si>
  <si>
    <t>SC REPRO BIROTICA SRL</t>
  </si>
  <si>
    <t>Oradea, Calea Aradului nr.106, bl.5, ap.2, Bihor</t>
  </si>
  <si>
    <t>SC ROMSPRINTER SRL</t>
  </si>
  <si>
    <t>Oradea, str. Peţei nr.2, jud. Bihor</t>
  </si>
  <si>
    <t>SC SIELAND INUSTRIEBEDARF</t>
  </si>
  <si>
    <t>Germania, Arnsberg, Mohnestrase nr.122</t>
  </si>
  <si>
    <t>SC TINEX</t>
  </si>
  <si>
    <t>Slovenia, Trgovska druzba, d.o.o., Rozna ulica 44, 4028</t>
  </si>
  <si>
    <t>SC UNIOR-TEPID SRL</t>
  </si>
  <si>
    <t>Brasov, Str. M.Kogalniceanu nr.19, bl.C5, ap.3, jud. Brasov</t>
  </si>
  <si>
    <t>Admisă partial conform adresei de justificare nr.1849/30.03.2010</t>
  </si>
  <si>
    <t>SC VADIA IMPEX SRL</t>
  </si>
  <si>
    <t>Cluj Napoca, str. Ploiesti nr.40, ap.6, jud. Cluj</t>
  </si>
  <si>
    <t>SC VALFERC SRL</t>
  </si>
  <si>
    <t>Iaşi, str. Vişan nr.38A, jud. Iaşi</t>
  </si>
  <si>
    <t>TOTAL GRUPA 4</t>
  </si>
  <si>
    <t>DIN CARE NESCADENTE - 466.967,52 lei</t>
  </si>
  <si>
    <t xml:space="preserve">Cursul  Băncii Naţionale a României valabil la data de 29.01.2010, data deschiderii procedurii - 4,1318 lei/EUR;           </t>
  </si>
  <si>
    <t xml:space="preserve">                                                                                                                                                  - 2,9502 lei/USD;                                                                                                                                         </t>
  </si>
  <si>
    <t xml:space="preserve">Conform art.69, al.(2) din legea 85/2006 privind procedura insolvenţei, “creanţele exprimate sau consolidate în </t>
  </si>
  <si>
    <t xml:space="preserve">valută vor fi înregistrate la valoarea lor în lei, la cursul Băncii Naţionale a României existent la data deschiderii </t>
  </si>
  <si>
    <t>procedurii”.</t>
  </si>
  <si>
    <t xml:space="preserve">                                                                                   Administrator judiciar</t>
  </si>
  <si>
    <t xml:space="preserve">                                                                                   GLOBAL MONEY RECOVERY IPURL</t>
  </si>
  <si>
    <t xml:space="preserve">                                                                                   Av. Tiril Horia Cristian</t>
  </si>
  <si>
    <t>Hanlowa 2a,  36-100 Kolbuszowa, Polonia</t>
  </si>
  <si>
    <t>Temei juridic : art.20, lit (k) si art.74, al. (1) din Legea nr.85/2006 privind procedura insolventei</t>
  </si>
  <si>
    <t>Termen : 01.09.2010</t>
  </si>
  <si>
    <t>SC FIN SA</t>
  </si>
  <si>
    <t>TOTAL CREANTE   -  4.476.271,52</t>
  </si>
  <si>
    <t xml:space="preserve">                           TABEL DEFINITIV DE CREANTE AL DEBITORULUI             </t>
  </si>
  <si>
    <t xml:space="preserve">                                                           SC ADIX SA</t>
  </si>
</sst>
</file>

<file path=xl/styles.xml><?xml version="1.0" encoding="utf-8"?>
<styleSheet xmlns="http://schemas.openxmlformats.org/spreadsheetml/2006/main">
  <numFmts count="1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.00\ &quot;lei&quot;"/>
    <numFmt numFmtId="165" formatCode="0.0000%"/>
  </numFmts>
  <fonts count="10">
    <font>
      <sz val="10"/>
      <name val="Arial"/>
      <family val="0"/>
    </font>
    <font>
      <b/>
      <sz val="14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9"/>
      <name val="Arial"/>
      <family val="0"/>
    </font>
    <font>
      <sz val="9"/>
      <name val="Arial CE"/>
      <family val="2"/>
    </font>
    <font>
      <b/>
      <sz val="18"/>
      <name val="Times New Roman"/>
      <family val="1"/>
    </font>
    <font>
      <b/>
      <sz val="12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36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18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0" xfId="0" applyFont="1" applyBorder="1" applyAlignment="1">
      <alignment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164" fontId="2" fillId="0" borderId="0" xfId="15" applyNumberFormat="1" applyFont="1" applyBorder="1" applyAlignment="1">
      <alignment horizontal="center" vertical="center"/>
    </xf>
    <xf numFmtId="164" fontId="4" fillId="0" borderId="0" xfId="15" applyNumberFormat="1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64" fontId="2" fillId="0" borderId="1" xfId="15" applyNumberFormat="1" applyFont="1" applyFill="1" applyBorder="1" applyAlignment="1">
      <alignment horizontal="center" vertical="center"/>
    </xf>
    <xf numFmtId="9" fontId="4" fillId="0" borderId="1" xfId="0" applyNumberFormat="1" applyFont="1" applyFill="1" applyBorder="1" applyAlignment="1">
      <alignment horizontal="center" vertical="center"/>
    </xf>
    <xf numFmtId="165" fontId="4" fillId="0" borderId="1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64" fontId="3" fillId="0" borderId="0" xfId="15" applyNumberFormat="1" applyFont="1" applyFill="1" applyBorder="1" applyAlignment="1">
      <alignment horizontal="center" vertical="center"/>
    </xf>
    <xf numFmtId="9" fontId="4" fillId="0" borderId="0" xfId="0" applyNumberFormat="1" applyFont="1" applyFill="1" applyBorder="1" applyAlignment="1">
      <alignment horizontal="center" vertical="center"/>
    </xf>
    <xf numFmtId="10" fontId="4" fillId="0" borderId="0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6" fontId="5" fillId="0" borderId="4" xfId="0" applyNumberFormat="1" applyFont="1" applyFill="1" applyBorder="1" applyAlignment="1">
      <alignment horizontal="center" vertical="center"/>
    </xf>
    <xf numFmtId="1" fontId="3" fillId="0" borderId="4" xfId="0" applyNumberFormat="1" applyFont="1" applyFill="1" applyBorder="1" applyAlignment="1">
      <alignment horizontal="center" vertical="center"/>
    </xf>
    <xf numFmtId="10" fontId="3" fillId="0" borderId="4" xfId="15" applyNumberFormat="1" applyFont="1" applyFill="1" applyBorder="1" applyAlignment="1">
      <alignment horizontal="center" vertical="center" wrapText="1"/>
    </xf>
    <xf numFmtId="165" fontId="3" fillId="0" borderId="4" xfId="0" applyNumberFormat="1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6" fontId="5" fillId="0" borderId="7" xfId="0" applyNumberFormat="1" applyFont="1" applyFill="1" applyBorder="1" applyAlignment="1">
      <alignment horizontal="center" vertical="center"/>
    </xf>
    <xf numFmtId="1" fontId="3" fillId="0" borderId="7" xfId="0" applyNumberFormat="1" applyFont="1" applyFill="1" applyBorder="1" applyAlignment="1">
      <alignment horizontal="center" vertical="center"/>
    </xf>
    <xf numFmtId="10" fontId="3" fillId="0" borderId="7" xfId="15" applyNumberFormat="1" applyFont="1" applyFill="1" applyBorder="1" applyAlignment="1">
      <alignment horizontal="center" vertical="center" wrapText="1"/>
    </xf>
    <xf numFmtId="165" fontId="3" fillId="0" borderId="7" xfId="0" applyNumberFormat="1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6" fontId="5" fillId="0" borderId="10" xfId="0" applyNumberFormat="1" applyFont="1" applyFill="1" applyBorder="1" applyAlignment="1">
      <alignment horizontal="center" vertical="center"/>
    </xf>
    <xf numFmtId="1" fontId="3" fillId="0" borderId="10" xfId="0" applyNumberFormat="1" applyFont="1" applyFill="1" applyBorder="1" applyAlignment="1">
      <alignment horizontal="center" vertical="center"/>
    </xf>
    <xf numFmtId="10" fontId="3" fillId="0" borderId="10" xfId="15" applyNumberFormat="1" applyFont="1" applyFill="1" applyBorder="1" applyAlignment="1">
      <alignment horizontal="center" vertical="center" wrapText="1"/>
    </xf>
    <xf numFmtId="165" fontId="3" fillId="0" borderId="10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5" fillId="0" borderId="7" xfId="19" applyFont="1" applyFill="1" applyBorder="1" applyAlignment="1">
      <alignment horizontal="center" vertical="center" wrapText="1"/>
      <protection/>
    </xf>
    <xf numFmtId="1" fontId="3" fillId="0" borderId="7" xfId="19" applyNumberFormat="1" applyFont="1" applyFill="1" applyBorder="1" applyAlignment="1">
      <alignment horizontal="center" vertical="center"/>
      <protection/>
    </xf>
    <xf numFmtId="0" fontId="4" fillId="0" borderId="12" xfId="0" applyFont="1" applyFill="1" applyBorder="1" applyAlignment="1">
      <alignment horizontal="center" vertical="center"/>
    </xf>
    <xf numFmtId="164" fontId="4" fillId="0" borderId="12" xfId="15" applyNumberFormat="1" applyFont="1" applyFill="1" applyBorder="1" applyAlignment="1">
      <alignment horizontal="center" vertical="center"/>
    </xf>
    <xf numFmtId="10" fontId="4" fillId="0" borderId="12" xfId="0" applyNumberFormat="1" applyFont="1" applyFill="1" applyBorder="1" applyAlignment="1">
      <alignment horizontal="center" vertical="center"/>
    </xf>
    <xf numFmtId="165" fontId="4" fillId="0" borderId="12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164" fontId="4" fillId="0" borderId="0" xfId="15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wrapText="1"/>
    </xf>
    <xf numFmtId="164" fontId="3" fillId="0" borderId="14" xfId="15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10" fontId="3" fillId="0" borderId="14" xfId="0" applyNumberFormat="1" applyFont="1" applyFill="1" applyBorder="1" applyAlignment="1">
      <alignment horizontal="center" vertical="center"/>
    </xf>
    <xf numFmtId="165" fontId="3" fillId="0" borderId="14" xfId="0" applyNumberFormat="1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 wrapText="1"/>
    </xf>
    <xf numFmtId="164" fontId="3" fillId="0" borderId="7" xfId="15" applyNumberFormat="1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10" fontId="3" fillId="0" borderId="7" xfId="0" applyNumberFormat="1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 wrapText="1"/>
    </xf>
    <xf numFmtId="164" fontId="3" fillId="0" borderId="17" xfId="15" applyNumberFormat="1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10" fontId="3" fillId="0" borderId="17" xfId="0" applyNumberFormat="1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 wrapText="1"/>
    </xf>
    <xf numFmtId="164" fontId="4" fillId="0" borderId="1" xfId="15" applyNumberFormat="1" applyFont="1" applyFill="1" applyBorder="1" applyAlignment="1">
      <alignment horizontal="center" vertical="center"/>
    </xf>
    <xf numFmtId="10" fontId="4" fillId="0" borderId="1" xfId="0" applyNumberFormat="1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/>
    </xf>
    <xf numFmtId="164" fontId="3" fillId="0" borderId="4" xfId="15" applyNumberFormat="1" applyFont="1" applyFill="1" applyBorder="1" applyAlignment="1">
      <alignment horizontal="center" vertical="center"/>
    </xf>
    <xf numFmtId="10" fontId="3" fillId="0" borderId="4" xfId="0" applyNumberFormat="1" applyFont="1" applyFill="1" applyBorder="1" applyAlignment="1">
      <alignment horizontal="center" vertical="center" wrapText="1"/>
    </xf>
    <xf numFmtId="165" fontId="3" fillId="0" borderId="4" xfId="0" applyNumberFormat="1" applyFont="1" applyFill="1" applyBorder="1" applyAlignment="1">
      <alignment horizontal="center" vertical="center" wrapText="1"/>
    </xf>
    <xf numFmtId="0" fontId="3" fillId="0" borderId="7" xfId="0" applyNumberFormat="1" applyFont="1" applyFill="1" applyBorder="1" applyAlignment="1">
      <alignment horizontal="center" vertical="center"/>
    </xf>
    <xf numFmtId="10" fontId="3" fillId="0" borderId="7" xfId="0" applyNumberFormat="1" applyFont="1" applyFill="1" applyBorder="1" applyAlignment="1">
      <alignment horizontal="center" vertical="center" wrapText="1"/>
    </xf>
    <xf numFmtId="165" fontId="3" fillId="0" borderId="7" xfId="0" applyNumberFormat="1" applyFont="1" applyFill="1" applyBorder="1" applyAlignment="1">
      <alignment horizontal="center" vertical="center" wrapText="1"/>
    </xf>
    <xf numFmtId="164" fontId="3" fillId="0" borderId="10" xfId="15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/>
    </xf>
    <xf numFmtId="10" fontId="3" fillId="0" borderId="10" xfId="0" applyNumberFormat="1" applyFont="1" applyFill="1" applyBorder="1" applyAlignment="1">
      <alignment horizontal="center" vertical="center" wrapText="1"/>
    </xf>
    <xf numFmtId="165" fontId="3" fillId="0" borderId="10" xfId="0" applyNumberFormat="1" applyFont="1" applyFill="1" applyBorder="1" applyAlignment="1">
      <alignment horizontal="center" vertical="center" wrapText="1"/>
    </xf>
    <xf numFmtId="0" fontId="3" fillId="0" borderId="4" xfId="0" applyNumberFormat="1" applyFont="1" applyFill="1" applyBorder="1" applyAlignment="1">
      <alignment horizontal="center" vertical="center"/>
    </xf>
    <xf numFmtId="164" fontId="0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/>
    </xf>
    <xf numFmtId="165" fontId="4" fillId="0" borderId="0" xfId="0" applyNumberFormat="1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 wrapText="1"/>
    </xf>
    <xf numFmtId="164" fontId="3" fillId="0" borderId="23" xfId="15" applyNumberFormat="1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10" fontId="3" fillId="0" borderId="23" xfId="0" applyNumberFormat="1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165" fontId="3" fillId="0" borderId="17" xfId="0" applyNumberFormat="1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/>
    </xf>
    <xf numFmtId="0" fontId="2" fillId="0" borderId="26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/>
    </xf>
    <xf numFmtId="164" fontId="2" fillId="0" borderId="28" xfId="0" applyNumberFormat="1" applyFont="1" applyFill="1" applyBorder="1" applyAlignment="1">
      <alignment/>
    </xf>
    <xf numFmtId="44" fontId="2" fillId="0" borderId="28" xfId="0" applyNumberFormat="1" applyFont="1" applyFill="1" applyBorder="1" applyAlignment="1">
      <alignment horizontal="center"/>
    </xf>
    <xf numFmtId="164" fontId="0" fillId="0" borderId="0" xfId="0" applyNumberFormat="1" applyFont="1" applyFill="1" applyAlignment="1">
      <alignment/>
    </xf>
    <xf numFmtId="165" fontId="3" fillId="0" borderId="14" xfId="0" applyNumberFormat="1" applyFont="1" applyFill="1" applyBorder="1" applyAlignment="1">
      <alignment horizontal="center" vertical="center" wrapText="1"/>
    </xf>
    <xf numFmtId="9" fontId="2" fillId="0" borderId="29" xfId="0" applyNumberFormat="1" applyFont="1" applyFill="1" applyBorder="1" applyAlignment="1">
      <alignment horizontal="center"/>
    </xf>
    <xf numFmtId="0" fontId="4" fillId="0" borderId="30" xfId="0" applyFont="1" applyFill="1" applyBorder="1" applyAlignment="1">
      <alignment/>
    </xf>
    <xf numFmtId="165" fontId="4" fillId="0" borderId="1" xfId="0" applyNumberFormat="1" applyFont="1" applyFill="1" applyBorder="1" applyAlignment="1">
      <alignment horizontal="center"/>
    </xf>
    <xf numFmtId="0" fontId="3" fillId="0" borderId="31" xfId="0" applyFont="1" applyFill="1" applyBorder="1" applyAlignment="1">
      <alignment horizontal="center" vertical="center" wrapText="1"/>
    </xf>
    <xf numFmtId="164" fontId="3" fillId="0" borderId="31" xfId="15" applyNumberFormat="1" applyFont="1" applyFill="1" applyBorder="1" applyAlignment="1">
      <alignment horizontal="center" vertical="center"/>
    </xf>
    <xf numFmtId="9" fontId="3" fillId="0" borderId="31" xfId="0" applyNumberFormat="1" applyFont="1" applyFill="1" applyBorder="1" applyAlignment="1">
      <alignment horizontal="center" vertical="center"/>
    </xf>
    <xf numFmtId="165" fontId="3" fillId="0" borderId="31" xfId="0" applyNumberFormat="1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 wrapText="1"/>
    </xf>
    <xf numFmtId="10" fontId="3" fillId="0" borderId="34" xfId="0" applyNumberFormat="1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7"/>
  <sheetViews>
    <sheetView tabSelected="1" workbookViewId="0" topLeftCell="A83">
      <selection activeCell="L78" sqref="L78"/>
    </sheetView>
  </sheetViews>
  <sheetFormatPr defaultColWidth="8.8515625" defaultRowHeight="12.75"/>
  <cols>
    <col min="1" max="1" width="4.421875" style="2" customWidth="1"/>
    <col min="2" max="2" width="11.8515625" style="2" customWidth="1"/>
    <col min="3" max="3" width="11.7109375" style="2" customWidth="1"/>
    <col min="4" max="4" width="12.421875" style="2" customWidth="1"/>
    <col min="5" max="5" width="14.140625" style="2" customWidth="1"/>
    <col min="6" max="6" width="12.28125" style="2" customWidth="1"/>
    <col min="7" max="7" width="9.140625" style="2" customWidth="1"/>
    <col min="8" max="8" width="10.28125" style="2" customWidth="1"/>
    <col min="9" max="9" width="14.421875" style="2" customWidth="1"/>
    <col min="10" max="12" width="11.421875" style="2" customWidth="1"/>
    <col min="13" max="13" width="16.28125" style="2" customWidth="1"/>
    <col min="14" max="16384" width="8.8515625" style="2" customWidth="1"/>
  </cols>
  <sheetData>
    <row r="1" spans="1:9" ht="12.7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12.75">
      <c r="A2" s="1" t="s">
        <v>1</v>
      </c>
      <c r="B2" s="1"/>
      <c r="C2" s="1"/>
      <c r="D2" s="1"/>
      <c r="E2" s="1"/>
      <c r="F2" s="1"/>
      <c r="G2" s="1"/>
      <c r="H2" s="1"/>
      <c r="I2" s="1"/>
    </row>
    <row r="3" spans="1:9" ht="12.75">
      <c r="A3" s="1" t="s">
        <v>144</v>
      </c>
      <c r="B3" s="1"/>
      <c r="C3" s="1"/>
      <c r="D3" s="1"/>
      <c r="E3" s="1"/>
      <c r="F3" s="1"/>
      <c r="G3" s="1"/>
      <c r="H3" s="1"/>
      <c r="I3" s="1"/>
    </row>
    <row r="4" spans="1:9" ht="12.75">
      <c r="A4" s="1" t="s">
        <v>2</v>
      </c>
      <c r="B4" s="1"/>
      <c r="C4" s="1"/>
      <c r="D4" s="1"/>
      <c r="E4" s="1"/>
      <c r="F4" s="1"/>
      <c r="G4" s="1"/>
      <c r="H4" s="1"/>
      <c r="I4" s="1"/>
    </row>
    <row r="5" spans="1:9" ht="12.75">
      <c r="A5" s="1" t="s">
        <v>3</v>
      </c>
      <c r="B5" s="1"/>
      <c r="C5" s="1"/>
      <c r="D5" s="1"/>
      <c r="E5" s="1"/>
      <c r="F5" s="1"/>
      <c r="G5" s="1"/>
      <c r="H5" s="1"/>
      <c r="I5" s="1"/>
    </row>
    <row r="6" spans="1:9" ht="12.75">
      <c r="A6" s="1" t="s">
        <v>145</v>
      </c>
      <c r="B6" s="1"/>
      <c r="C6" s="1"/>
      <c r="D6" s="1"/>
      <c r="E6" s="1"/>
      <c r="F6" s="1"/>
      <c r="G6" s="1"/>
      <c r="H6" s="1"/>
      <c r="I6" s="1"/>
    </row>
    <row r="7" spans="1:9" ht="12.75">
      <c r="A7" s="1"/>
      <c r="B7" s="1"/>
      <c r="C7" s="1"/>
      <c r="D7" s="1"/>
      <c r="E7" s="1"/>
      <c r="F7" s="1"/>
      <c r="G7" s="1"/>
      <c r="H7" s="1"/>
      <c r="I7" s="1"/>
    </row>
    <row r="8" spans="1:9" ht="18">
      <c r="A8" s="3" t="s">
        <v>148</v>
      </c>
      <c r="B8" s="1"/>
      <c r="C8" s="1"/>
      <c r="D8" s="1"/>
      <c r="E8" s="1"/>
      <c r="F8" s="1"/>
      <c r="G8" s="1"/>
      <c r="H8" s="1"/>
      <c r="I8" s="1"/>
    </row>
    <row r="9" spans="1:9" ht="18">
      <c r="A9" s="3" t="s">
        <v>149</v>
      </c>
      <c r="B9" s="1"/>
      <c r="C9" s="1"/>
      <c r="D9" s="1"/>
      <c r="E9" s="1"/>
      <c r="F9" s="1"/>
      <c r="G9" s="1"/>
      <c r="H9" s="1"/>
      <c r="I9" s="1"/>
    </row>
    <row r="10" spans="1:9" ht="12.75">
      <c r="A10" s="1"/>
      <c r="B10" s="1"/>
      <c r="C10" s="1"/>
      <c r="D10" s="1"/>
      <c r="E10" s="1"/>
      <c r="F10" s="1"/>
      <c r="G10" s="1"/>
      <c r="H10" s="1"/>
      <c r="I10" s="1"/>
    </row>
    <row r="11" spans="1:9" ht="12.75">
      <c r="A11" s="1"/>
      <c r="B11" s="1"/>
      <c r="C11" s="1"/>
      <c r="D11" s="1"/>
      <c r="E11" s="1"/>
      <c r="F11" s="1"/>
      <c r="G11" s="1"/>
      <c r="H11" s="1"/>
      <c r="I11" s="1"/>
    </row>
    <row r="12" spans="1:9" ht="12.75">
      <c r="A12" s="4" t="s">
        <v>4</v>
      </c>
      <c r="B12" s="4"/>
      <c r="C12" s="4"/>
      <c r="D12" s="4"/>
      <c r="E12" s="5"/>
      <c r="F12" s="5"/>
      <c r="G12" s="5"/>
      <c r="H12" s="5"/>
      <c r="I12" s="5"/>
    </row>
    <row r="13" spans="1:13" ht="13.5" thickBot="1">
      <c r="A13" s="5"/>
      <c r="B13" s="5"/>
      <c r="C13" s="5"/>
      <c r="D13" s="5"/>
      <c r="E13" s="5"/>
      <c r="F13" s="5"/>
      <c r="G13" s="5"/>
      <c r="H13" s="5"/>
      <c r="I13" s="5"/>
      <c r="M13" s="6"/>
    </row>
    <row r="14" spans="1:13" ht="24.75" thickBot="1">
      <c r="A14" s="7" t="s">
        <v>5</v>
      </c>
      <c r="B14" s="8" t="s">
        <v>6</v>
      </c>
      <c r="C14" s="8" t="s">
        <v>7</v>
      </c>
      <c r="D14" s="7" t="s">
        <v>8</v>
      </c>
      <c r="E14" s="8" t="s">
        <v>9</v>
      </c>
      <c r="F14" s="7" t="s">
        <v>10</v>
      </c>
      <c r="G14" s="7" t="s">
        <v>11</v>
      </c>
      <c r="H14" s="7" t="s">
        <v>12</v>
      </c>
      <c r="I14" s="8" t="s">
        <v>13</v>
      </c>
      <c r="M14" s="9"/>
    </row>
    <row r="15" spans="1:13" ht="48.75" thickBot="1">
      <c r="A15" s="114">
        <v>1</v>
      </c>
      <c r="B15" s="110" t="s">
        <v>14</v>
      </c>
      <c r="C15" s="110" t="s">
        <v>15</v>
      </c>
      <c r="D15" s="111">
        <v>2162162.54</v>
      </c>
      <c r="E15" s="111">
        <v>462162.54</v>
      </c>
      <c r="F15" s="111">
        <v>2162162.54</v>
      </c>
      <c r="G15" s="112">
        <v>1</v>
      </c>
      <c r="H15" s="113">
        <f>F15/4476271.52</f>
        <v>0.48302756665663577</v>
      </c>
      <c r="I15" s="115" t="s">
        <v>16</v>
      </c>
      <c r="M15" s="10"/>
    </row>
    <row r="16" spans="1:9" ht="13.5" thickBot="1">
      <c r="A16" s="11"/>
      <c r="B16" s="11" t="s">
        <v>17</v>
      </c>
      <c r="C16" s="11"/>
      <c r="D16" s="12">
        <v>2162162.54</v>
      </c>
      <c r="E16" s="12">
        <v>462162.54</v>
      </c>
      <c r="F16" s="12">
        <v>2162162.54</v>
      </c>
      <c r="G16" s="13">
        <v>1</v>
      </c>
      <c r="H16" s="14">
        <v>0.483028</v>
      </c>
      <c r="I16" s="11"/>
    </row>
    <row r="17" spans="1:9" ht="12.75">
      <c r="A17" s="15"/>
      <c r="B17" s="15"/>
      <c r="C17" s="15"/>
      <c r="D17" s="16"/>
      <c r="E17" s="16"/>
      <c r="F17" s="16"/>
      <c r="G17" s="17"/>
      <c r="H17" s="18"/>
      <c r="I17" s="15"/>
    </row>
    <row r="18" spans="1:9" ht="12.75">
      <c r="A18" s="15"/>
      <c r="B18" s="15"/>
      <c r="C18" s="15"/>
      <c r="D18" s="16"/>
      <c r="E18" s="16"/>
      <c r="F18" s="16"/>
      <c r="G18" s="17"/>
      <c r="H18" s="18"/>
      <c r="I18" s="15"/>
    </row>
    <row r="19" spans="1:9" ht="12.75">
      <c r="A19" s="4" t="s">
        <v>18</v>
      </c>
      <c r="B19" s="4"/>
      <c r="C19" s="4"/>
      <c r="D19" s="4"/>
      <c r="E19" s="5"/>
      <c r="F19" s="5"/>
      <c r="G19" s="5"/>
      <c r="H19" s="5"/>
      <c r="I19" s="5"/>
    </row>
    <row r="20" spans="1:9" ht="13.5" thickBot="1">
      <c r="A20" s="5"/>
      <c r="B20" s="5"/>
      <c r="C20" s="5"/>
      <c r="D20" s="5"/>
      <c r="E20" s="5"/>
      <c r="F20" s="5"/>
      <c r="G20" s="5"/>
      <c r="H20" s="5"/>
      <c r="I20" s="5"/>
    </row>
    <row r="21" spans="1:9" ht="24.75" thickBot="1">
      <c r="A21" s="19" t="s">
        <v>19</v>
      </c>
      <c r="B21" s="20" t="s">
        <v>6</v>
      </c>
      <c r="C21" s="20" t="s">
        <v>7</v>
      </c>
      <c r="D21" s="19" t="s">
        <v>8</v>
      </c>
      <c r="E21" s="19" t="s">
        <v>10</v>
      </c>
      <c r="F21" s="19" t="s">
        <v>20</v>
      </c>
      <c r="G21" s="19" t="s">
        <v>11</v>
      </c>
      <c r="H21" s="19" t="s">
        <v>12</v>
      </c>
      <c r="I21" s="20" t="s">
        <v>13</v>
      </c>
    </row>
    <row r="22" spans="1:9" ht="48">
      <c r="A22" s="21">
        <v>1</v>
      </c>
      <c r="B22" s="22" t="s">
        <v>21</v>
      </c>
      <c r="C22" s="23" t="s">
        <v>22</v>
      </c>
      <c r="D22" s="24">
        <v>2104</v>
      </c>
      <c r="E22" s="24">
        <v>2104</v>
      </c>
      <c r="F22" s="25">
        <v>2770129054682</v>
      </c>
      <c r="G22" s="26">
        <f>D22/20259</f>
        <v>0.10385507675600968</v>
      </c>
      <c r="H22" s="27">
        <f>E22/4476271.52</f>
        <v>0.0004700340429751232</v>
      </c>
      <c r="I22" s="28" t="s">
        <v>23</v>
      </c>
    </row>
    <row r="23" spans="1:9" ht="48">
      <c r="A23" s="29">
        <f>A22+1</f>
        <v>2</v>
      </c>
      <c r="B23" s="30" t="s">
        <v>24</v>
      </c>
      <c r="C23" s="31" t="s">
        <v>25</v>
      </c>
      <c r="D23" s="32">
        <v>1630</v>
      </c>
      <c r="E23" s="32">
        <v>1630</v>
      </c>
      <c r="F23" s="33">
        <v>2761102125209</v>
      </c>
      <c r="G23" s="34">
        <f aca="true" t="shared" si="0" ref="G23:G36">D23/20259</f>
        <v>0.08045806801915198</v>
      </c>
      <c r="H23" s="35">
        <f aca="true" t="shared" si="1" ref="H23:H36">E23/4476271.52</f>
        <v>0.0003641423431793968</v>
      </c>
      <c r="I23" s="36" t="s">
        <v>23</v>
      </c>
    </row>
    <row r="24" spans="1:9" ht="48">
      <c r="A24" s="29">
        <f aca="true" t="shared" si="2" ref="A24:A36">A23+1</f>
        <v>3</v>
      </c>
      <c r="B24" s="37" t="s">
        <v>26</v>
      </c>
      <c r="C24" s="31" t="s">
        <v>27</v>
      </c>
      <c r="D24" s="32">
        <v>1207</v>
      </c>
      <c r="E24" s="32">
        <v>1207</v>
      </c>
      <c r="F24" s="33">
        <v>2860102056676</v>
      </c>
      <c r="G24" s="34">
        <f t="shared" si="0"/>
        <v>0.059578458956513154</v>
      </c>
      <c r="H24" s="35">
        <f t="shared" si="1"/>
        <v>0.0002696440541211852</v>
      </c>
      <c r="I24" s="36" t="s">
        <v>23</v>
      </c>
    </row>
    <row r="25" spans="1:9" ht="48">
      <c r="A25" s="29">
        <f t="shared" si="2"/>
        <v>4</v>
      </c>
      <c r="B25" s="30" t="s">
        <v>28</v>
      </c>
      <c r="C25" s="31" t="s">
        <v>29</v>
      </c>
      <c r="D25" s="32">
        <v>1136</v>
      </c>
      <c r="E25" s="32">
        <v>1136</v>
      </c>
      <c r="F25" s="33">
        <v>2840904055121</v>
      </c>
      <c r="G25" s="34">
        <f t="shared" si="0"/>
        <v>0.056073843723777085</v>
      </c>
      <c r="H25" s="35">
        <f t="shared" si="1"/>
        <v>0.00025378263917288024</v>
      </c>
      <c r="I25" s="36" t="s">
        <v>23</v>
      </c>
    </row>
    <row r="26" spans="1:9" ht="48">
      <c r="A26" s="29">
        <f t="shared" si="2"/>
        <v>5</v>
      </c>
      <c r="B26" s="30" t="s">
        <v>30</v>
      </c>
      <c r="C26" s="31" t="s">
        <v>31</v>
      </c>
      <c r="D26" s="32">
        <v>1300</v>
      </c>
      <c r="E26" s="32">
        <v>1300</v>
      </c>
      <c r="F26" s="33">
        <v>1791029054676</v>
      </c>
      <c r="G26" s="34">
        <f t="shared" si="0"/>
        <v>0.06416901130361814</v>
      </c>
      <c r="H26" s="35">
        <f t="shared" si="1"/>
        <v>0.00029042027370135943</v>
      </c>
      <c r="I26" s="36" t="s">
        <v>23</v>
      </c>
    </row>
    <row r="27" spans="1:9" ht="48">
      <c r="A27" s="29">
        <f t="shared" si="2"/>
        <v>6</v>
      </c>
      <c r="B27" s="30" t="s">
        <v>32</v>
      </c>
      <c r="C27" s="31" t="s">
        <v>33</v>
      </c>
      <c r="D27" s="32">
        <v>2000</v>
      </c>
      <c r="E27" s="32">
        <v>2000</v>
      </c>
      <c r="F27" s="33">
        <v>1800509055095</v>
      </c>
      <c r="G27" s="34">
        <f t="shared" si="0"/>
        <v>0.09872155585172022</v>
      </c>
      <c r="H27" s="35">
        <f t="shared" si="1"/>
        <v>0.0004468004210790145</v>
      </c>
      <c r="I27" s="36" t="s">
        <v>23</v>
      </c>
    </row>
    <row r="28" spans="1:9" ht="48.75" thickBot="1">
      <c r="A28" s="38">
        <f t="shared" si="2"/>
        <v>7</v>
      </c>
      <c r="B28" s="39" t="s">
        <v>34</v>
      </c>
      <c r="C28" s="40" t="s">
        <v>35</v>
      </c>
      <c r="D28" s="41">
        <v>1300</v>
      </c>
      <c r="E28" s="41">
        <v>1300</v>
      </c>
      <c r="F28" s="42">
        <v>1680308057059</v>
      </c>
      <c r="G28" s="43">
        <f t="shared" si="0"/>
        <v>0.06416901130361814</v>
      </c>
      <c r="H28" s="44">
        <f t="shared" si="1"/>
        <v>0.00029042027370135943</v>
      </c>
      <c r="I28" s="45" t="s">
        <v>23</v>
      </c>
    </row>
    <row r="29" spans="1:9" ht="48">
      <c r="A29" s="21">
        <f t="shared" si="2"/>
        <v>8</v>
      </c>
      <c r="B29" s="22" t="s">
        <v>36</v>
      </c>
      <c r="C29" s="23" t="s">
        <v>37</v>
      </c>
      <c r="D29" s="24">
        <v>1300</v>
      </c>
      <c r="E29" s="24">
        <v>1300</v>
      </c>
      <c r="F29" s="25">
        <v>1830608057633</v>
      </c>
      <c r="G29" s="26">
        <f t="shared" si="0"/>
        <v>0.06416901130361814</v>
      </c>
      <c r="H29" s="27">
        <f t="shared" si="1"/>
        <v>0.00029042027370135943</v>
      </c>
      <c r="I29" s="28" t="s">
        <v>23</v>
      </c>
    </row>
    <row r="30" spans="1:9" ht="36">
      <c r="A30" s="29">
        <f t="shared" si="2"/>
        <v>9</v>
      </c>
      <c r="B30" s="30" t="s">
        <v>38</v>
      </c>
      <c r="C30" s="31" t="s">
        <v>39</v>
      </c>
      <c r="D30" s="32">
        <v>939</v>
      </c>
      <c r="E30" s="32">
        <v>939</v>
      </c>
      <c r="F30" s="33">
        <v>2800530055099</v>
      </c>
      <c r="G30" s="34">
        <f t="shared" si="0"/>
        <v>0.046349770472382645</v>
      </c>
      <c r="H30" s="35">
        <f t="shared" si="1"/>
        <v>0.0002097727976965973</v>
      </c>
      <c r="I30" s="36" t="s">
        <v>23</v>
      </c>
    </row>
    <row r="31" spans="1:9" ht="48">
      <c r="A31" s="29">
        <f t="shared" si="2"/>
        <v>10</v>
      </c>
      <c r="B31" s="30" t="s">
        <v>40</v>
      </c>
      <c r="C31" s="31" t="s">
        <v>41</v>
      </c>
      <c r="D31" s="32">
        <v>1500</v>
      </c>
      <c r="E31" s="32">
        <v>1500</v>
      </c>
      <c r="F31" s="33">
        <v>1720223054660</v>
      </c>
      <c r="G31" s="34">
        <f t="shared" si="0"/>
        <v>0.07404116688879017</v>
      </c>
      <c r="H31" s="35">
        <f t="shared" si="1"/>
        <v>0.00033510031580926086</v>
      </c>
      <c r="I31" s="36" t="s">
        <v>23</v>
      </c>
    </row>
    <row r="32" spans="1:9" ht="48">
      <c r="A32" s="29">
        <f t="shared" si="2"/>
        <v>11</v>
      </c>
      <c r="B32" s="30" t="s">
        <v>42</v>
      </c>
      <c r="C32" s="31" t="s">
        <v>43</v>
      </c>
      <c r="D32" s="32">
        <v>1650</v>
      </c>
      <c r="E32" s="32">
        <v>1650</v>
      </c>
      <c r="F32" s="33">
        <v>2810917055102</v>
      </c>
      <c r="G32" s="34">
        <f t="shared" si="0"/>
        <v>0.08144528357766918</v>
      </c>
      <c r="H32" s="35">
        <f t="shared" si="1"/>
        <v>0.00036861034739018694</v>
      </c>
      <c r="I32" s="36" t="s">
        <v>23</v>
      </c>
    </row>
    <row r="33" spans="1:9" ht="72">
      <c r="A33" s="29">
        <f t="shared" si="2"/>
        <v>12</v>
      </c>
      <c r="B33" s="30" t="s">
        <v>44</v>
      </c>
      <c r="C33" s="31" t="s">
        <v>45</v>
      </c>
      <c r="D33" s="32">
        <v>1000</v>
      </c>
      <c r="E33" s="32">
        <v>1000</v>
      </c>
      <c r="F33" s="33">
        <v>1790706054681</v>
      </c>
      <c r="G33" s="34">
        <f t="shared" si="0"/>
        <v>0.04936077792586011</v>
      </c>
      <c r="H33" s="35">
        <f t="shared" si="1"/>
        <v>0.00022340021053950725</v>
      </c>
      <c r="I33" s="36" t="s">
        <v>23</v>
      </c>
    </row>
    <row r="34" spans="1:9" ht="36">
      <c r="A34" s="29">
        <f t="shared" si="2"/>
        <v>13</v>
      </c>
      <c r="B34" s="46" t="s">
        <v>46</v>
      </c>
      <c r="C34" s="31" t="s">
        <v>47</v>
      </c>
      <c r="D34" s="32">
        <v>1000</v>
      </c>
      <c r="E34" s="32">
        <v>1000</v>
      </c>
      <c r="F34" s="47">
        <v>1870510056677</v>
      </c>
      <c r="G34" s="34">
        <f t="shared" si="0"/>
        <v>0.04936077792586011</v>
      </c>
      <c r="H34" s="35">
        <f t="shared" si="1"/>
        <v>0.00022340021053950725</v>
      </c>
      <c r="I34" s="36" t="s">
        <v>23</v>
      </c>
    </row>
    <row r="35" spans="1:9" ht="48">
      <c r="A35" s="29">
        <f t="shared" si="2"/>
        <v>14</v>
      </c>
      <c r="B35" s="46" t="s">
        <v>48</v>
      </c>
      <c r="C35" s="31" t="s">
        <v>49</v>
      </c>
      <c r="D35" s="32">
        <v>1650</v>
      </c>
      <c r="E35" s="32">
        <v>1650</v>
      </c>
      <c r="F35" s="47">
        <v>1790818054731</v>
      </c>
      <c r="G35" s="34">
        <f t="shared" si="0"/>
        <v>0.08144528357766918</v>
      </c>
      <c r="H35" s="35">
        <f t="shared" si="1"/>
        <v>0.00036861034739018694</v>
      </c>
      <c r="I35" s="36" t="s">
        <v>23</v>
      </c>
    </row>
    <row r="36" spans="1:9" ht="48.75" thickBot="1">
      <c r="A36" s="38">
        <f t="shared" si="2"/>
        <v>15</v>
      </c>
      <c r="B36" s="39" t="s">
        <v>50</v>
      </c>
      <c r="C36" s="40" t="s">
        <v>51</v>
      </c>
      <c r="D36" s="41">
        <v>543</v>
      </c>
      <c r="E36" s="41">
        <v>543</v>
      </c>
      <c r="F36" s="42">
        <v>2740818054693</v>
      </c>
      <c r="G36" s="43">
        <f t="shared" si="0"/>
        <v>0.02680290241374204</v>
      </c>
      <c r="H36" s="44">
        <f t="shared" si="1"/>
        <v>0.00012130631432295244</v>
      </c>
      <c r="I36" s="45" t="s">
        <v>23</v>
      </c>
    </row>
    <row r="37" spans="1:9" ht="13.5" thickBot="1">
      <c r="A37" s="48"/>
      <c r="B37" s="48" t="s">
        <v>52</v>
      </c>
      <c r="C37" s="48"/>
      <c r="D37" s="49">
        <f>SUM(D22:D36)</f>
        <v>20259</v>
      </c>
      <c r="E37" s="49">
        <f>SUM(E22:E36)</f>
        <v>20259</v>
      </c>
      <c r="F37" s="49"/>
      <c r="G37" s="50">
        <f>SUM(G22:G36)</f>
        <v>1</v>
      </c>
      <c r="H37" s="51">
        <f>SUM(H22:H36)</f>
        <v>0.004525864865319877</v>
      </c>
      <c r="I37" s="52"/>
    </row>
    <row r="38" spans="1:9" ht="12.75">
      <c r="A38" s="15"/>
      <c r="B38" s="15"/>
      <c r="C38" s="15"/>
      <c r="D38" s="53"/>
      <c r="E38" s="15"/>
      <c r="F38" s="53"/>
      <c r="G38" s="18"/>
      <c r="H38" s="18"/>
      <c r="I38" s="15"/>
    </row>
    <row r="39" spans="1:9" ht="12.75">
      <c r="A39" s="5"/>
      <c r="B39" s="5"/>
      <c r="C39" s="5"/>
      <c r="D39" s="5"/>
      <c r="E39" s="5"/>
      <c r="F39" s="5"/>
      <c r="G39" s="5"/>
      <c r="H39" s="5"/>
      <c r="I39" s="5"/>
    </row>
    <row r="40" spans="1:9" ht="12.75">
      <c r="A40" s="4" t="s">
        <v>53</v>
      </c>
      <c r="B40" s="4"/>
      <c r="C40" s="4"/>
      <c r="D40" s="4"/>
      <c r="E40" s="5"/>
      <c r="F40" s="5"/>
      <c r="G40" s="5"/>
      <c r="H40" s="5"/>
      <c r="I40" s="5"/>
    </row>
    <row r="41" spans="1:9" ht="13.5" thickBot="1">
      <c r="A41" s="5"/>
      <c r="B41" s="5"/>
      <c r="C41" s="5"/>
      <c r="D41" s="5"/>
      <c r="E41" s="5"/>
      <c r="F41" s="5"/>
      <c r="G41" s="5"/>
      <c r="H41" s="5"/>
      <c r="I41" s="5"/>
    </row>
    <row r="42" spans="1:9" ht="24.75" thickBot="1">
      <c r="A42" s="7" t="s">
        <v>19</v>
      </c>
      <c r="B42" s="8" t="s">
        <v>6</v>
      </c>
      <c r="C42" s="8" t="s">
        <v>7</v>
      </c>
      <c r="D42" s="7" t="s">
        <v>8</v>
      </c>
      <c r="E42" s="8" t="s">
        <v>9</v>
      </c>
      <c r="F42" s="7" t="s">
        <v>10</v>
      </c>
      <c r="G42" s="7" t="s">
        <v>11</v>
      </c>
      <c r="H42" s="7" t="s">
        <v>12</v>
      </c>
      <c r="I42" s="8" t="s">
        <v>13</v>
      </c>
    </row>
    <row r="43" spans="1:9" ht="48">
      <c r="A43" s="54">
        <v>1</v>
      </c>
      <c r="B43" s="55" t="s">
        <v>54</v>
      </c>
      <c r="C43" s="55" t="s">
        <v>55</v>
      </c>
      <c r="D43" s="56">
        <v>317348</v>
      </c>
      <c r="E43" s="57">
        <v>0</v>
      </c>
      <c r="F43" s="56">
        <v>317348</v>
      </c>
      <c r="G43" s="58">
        <f>F43/319598</f>
        <v>0.992959905881764</v>
      </c>
      <c r="H43" s="59">
        <f>F43/4476271.52</f>
        <v>0.07089561001429154</v>
      </c>
      <c r="I43" s="60" t="s">
        <v>56</v>
      </c>
    </row>
    <row r="44" spans="1:9" ht="36">
      <c r="A44" s="29">
        <v>2</v>
      </c>
      <c r="B44" s="31" t="s">
        <v>57</v>
      </c>
      <c r="C44" s="31" t="s">
        <v>58</v>
      </c>
      <c r="D44" s="61">
        <v>2174</v>
      </c>
      <c r="E44" s="62">
        <v>0</v>
      </c>
      <c r="F44" s="61">
        <v>2174</v>
      </c>
      <c r="G44" s="63">
        <f>F44/319598</f>
        <v>0.0068022953835756165</v>
      </c>
      <c r="H44" s="59">
        <f>F44/4476271.52</f>
        <v>0.00048567205771288876</v>
      </c>
      <c r="I44" s="36" t="s">
        <v>59</v>
      </c>
    </row>
    <row r="45" spans="1:9" ht="48.75" thickBot="1">
      <c r="A45" s="64">
        <v>3</v>
      </c>
      <c r="B45" s="65" t="s">
        <v>60</v>
      </c>
      <c r="C45" s="65" t="s">
        <v>61</v>
      </c>
      <c r="D45" s="66">
        <v>76</v>
      </c>
      <c r="E45" s="67">
        <v>0</v>
      </c>
      <c r="F45" s="66">
        <v>76</v>
      </c>
      <c r="G45" s="68">
        <f>F45/319598</f>
        <v>0.00023779873466041714</v>
      </c>
      <c r="H45" s="59">
        <f>F45/4476271.52</f>
        <v>1.6978416001002552E-05</v>
      </c>
      <c r="I45" s="69" t="s">
        <v>62</v>
      </c>
    </row>
    <row r="46" spans="1:9" ht="13.5" thickBot="1">
      <c r="A46" s="11"/>
      <c r="B46" s="11" t="s">
        <v>63</v>
      </c>
      <c r="C46" s="11"/>
      <c r="D46" s="70">
        <f>SUM(D43:D45)</f>
        <v>319598</v>
      </c>
      <c r="E46" s="11">
        <v>0</v>
      </c>
      <c r="F46" s="70">
        <f>SUM(F43:F45)</f>
        <v>319598</v>
      </c>
      <c r="G46" s="71">
        <f>F46/319598</f>
        <v>1</v>
      </c>
      <c r="H46" s="14">
        <f>SUM(H43:H45)</f>
        <v>0.07139826048800542</v>
      </c>
      <c r="I46" s="11"/>
    </row>
    <row r="47" spans="1:9" ht="12.75">
      <c r="A47" s="15"/>
      <c r="B47" s="15"/>
      <c r="C47" s="15"/>
      <c r="D47" s="53"/>
      <c r="E47" s="15"/>
      <c r="F47" s="53"/>
      <c r="G47" s="18"/>
      <c r="H47" s="91"/>
      <c r="I47" s="15"/>
    </row>
    <row r="48" spans="1:9" ht="12.75">
      <c r="A48" s="15"/>
      <c r="B48" s="15"/>
      <c r="C48" s="15"/>
      <c r="D48" s="53"/>
      <c r="E48" s="15"/>
      <c r="F48" s="53"/>
      <c r="G48" s="18"/>
      <c r="H48" s="91"/>
      <c r="I48" s="15"/>
    </row>
    <row r="49" spans="1:9" ht="12.75">
      <c r="A49" s="15"/>
      <c r="B49" s="15"/>
      <c r="C49" s="15"/>
      <c r="D49" s="53"/>
      <c r="E49" s="15"/>
      <c r="F49" s="53"/>
      <c r="G49" s="18"/>
      <c r="H49" s="91"/>
      <c r="I49" s="15"/>
    </row>
    <row r="50" spans="1:9" ht="12.75">
      <c r="A50" s="15"/>
      <c r="B50" s="15"/>
      <c r="C50" s="15"/>
      <c r="D50" s="53"/>
      <c r="E50" s="15"/>
      <c r="F50" s="53"/>
      <c r="G50" s="18"/>
      <c r="H50" s="91"/>
      <c r="I50" s="15"/>
    </row>
    <row r="51" spans="1:9" ht="12.75">
      <c r="A51" s="4" t="s">
        <v>64</v>
      </c>
      <c r="B51" s="4"/>
      <c r="C51" s="4"/>
      <c r="D51" s="4"/>
      <c r="E51" s="5"/>
      <c r="F51" s="5"/>
      <c r="G51" s="5"/>
      <c r="H51" s="5"/>
      <c r="I51" s="5"/>
    </row>
    <row r="52" spans="1:9" ht="13.5" thickBot="1">
      <c r="A52" s="5"/>
      <c r="B52" s="5"/>
      <c r="C52" s="5"/>
      <c r="D52" s="5"/>
      <c r="E52" s="5"/>
      <c r="F52" s="5"/>
      <c r="G52" s="5"/>
      <c r="H52" s="5"/>
      <c r="I52" s="5"/>
    </row>
    <row r="53" spans="1:9" ht="24.75" thickBot="1">
      <c r="A53" s="72" t="s">
        <v>19</v>
      </c>
      <c r="B53" s="20" t="s">
        <v>6</v>
      </c>
      <c r="C53" s="73" t="s">
        <v>7</v>
      </c>
      <c r="D53" s="19" t="s">
        <v>8</v>
      </c>
      <c r="E53" s="73" t="s">
        <v>9</v>
      </c>
      <c r="F53" s="19" t="s">
        <v>10</v>
      </c>
      <c r="G53" s="74" t="s">
        <v>11</v>
      </c>
      <c r="H53" s="7" t="s">
        <v>12</v>
      </c>
      <c r="I53" s="75" t="s">
        <v>13</v>
      </c>
    </row>
    <row r="54" spans="1:9" ht="36">
      <c r="A54" s="93">
        <v>1</v>
      </c>
      <c r="B54" s="94" t="s">
        <v>65</v>
      </c>
      <c r="C54" s="94" t="s">
        <v>66</v>
      </c>
      <c r="D54" s="95">
        <v>965828.24</v>
      </c>
      <c r="E54" s="96">
        <v>0</v>
      </c>
      <c r="F54" s="95">
        <v>965828.24</v>
      </c>
      <c r="G54" s="97">
        <f>F54/1974251.98</f>
        <v>0.48921224331252794</v>
      </c>
      <c r="H54" s="106">
        <f>F54/4476271.52</f>
        <v>0.21576623216100171</v>
      </c>
      <c r="I54" s="98" t="s">
        <v>23</v>
      </c>
    </row>
    <row r="55" spans="1:9" ht="36">
      <c r="A55" s="29">
        <f>A54+1</f>
        <v>2</v>
      </c>
      <c r="B55" s="31" t="s">
        <v>67</v>
      </c>
      <c r="C55" s="31" t="s">
        <v>68</v>
      </c>
      <c r="D55" s="61">
        <v>2508.45</v>
      </c>
      <c r="E55" s="79">
        <v>0</v>
      </c>
      <c r="F55" s="61">
        <v>2508.45</v>
      </c>
      <c r="G55" s="80">
        <f aca="true" t="shared" si="3" ref="G55:G84">F55/1974251.98</f>
        <v>0.0012705824917040225</v>
      </c>
      <c r="H55" s="81">
        <f aca="true" t="shared" si="4" ref="H55:H84">F55/4476271.52</f>
        <v>0.0005603882581278269</v>
      </c>
      <c r="I55" s="36" t="s">
        <v>23</v>
      </c>
    </row>
    <row r="56" spans="1:9" ht="60">
      <c r="A56" s="29">
        <f aca="true" t="shared" si="5" ref="A56:A84">A55+1</f>
        <v>3</v>
      </c>
      <c r="B56" s="31" t="s">
        <v>69</v>
      </c>
      <c r="C56" s="31" t="s">
        <v>70</v>
      </c>
      <c r="D56" s="61">
        <v>11022.1</v>
      </c>
      <c r="E56" s="61">
        <v>4804.98</v>
      </c>
      <c r="F56" s="61">
        <v>2027.76</v>
      </c>
      <c r="G56" s="80">
        <f t="shared" si="3"/>
        <v>0.0010271029334360856</v>
      </c>
      <c r="H56" s="81">
        <f t="shared" si="4"/>
        <v>0.0004530020109235912</v>
      </c>
      <c r="I56" s="36" t="s">
        <v>71</v>
      </c>
    </row>
    <row r="57" spans="1:9" ht="60">
      <c r="A57" s="29">
        <f t="shared" si="5"/>
        <v>4</v>
      </c>
      <c r="B57" s="31" t="s">
        <v>72</v>
      </c>
      <c r="C57" s="31" t="s">
        <v>73</v>
      </c>
      <c r="D57" s="61">
        <v>5187.85</v>
      </c>
      <c r="E57" s="79">
        <v>0</v>
      </c>
      <c r="F57" s="61">
        <v>5187.85</v>
      </c>
      <c r="G57" s="80">
        <f t="shared" si="3"/>
        <v>0.002627754740810745</v>
      </c>
      <c r="H57" s="81">
        <f t="shared" si="4"/>
        <v>0.0011589667822473827</v>
      </c>
      <c r="I57" s="36" t="s">
        <v>23</v>
      </c>
    </row>
    <row r="58" spans="1:9" ht="48" customHeight="1">
      <c r="A58" s="29">
        <f t="shared" si="5"/>
        <v>5</v>
      </c>
      <c r="B58" s="31" t="s">
        <v>74</v>
      </c>
      <c r="C58" s="31" t="s">
        <v>75</v>
      </c>
      <c r="D58" s="61">
        <v>1574.3</v>
      </c>
      <c r="E58" s="79">
        <v>0</v>
      </c>
      <c r="F58" s="61">
        <v>1574.3</v>
      </c>
      <c r="G58" s="80">
        <f t="shared" si="3"/>
        <v>0.0007974159407959666</v>
      </c>
      <c r="H58" s="81">
        <f t="shared" si="4"/>
        <v>0.0003516989514523462</v>
      </c>
      <c r="I58" s="36" t="s">
        <v>23</v>
      </c>
    </row>
    <row r="59" spans="1:9" ht="48" customHeight="1">
      <c r="A59" s="29">
        <f t="shared" si="5"/>
        <v>6</v>
      </c>
      <c r="B59" s="31" t="s">
        <v>76</v>
      </c>
      <c r="C59" s="31" t="s">
        <v>77</v>
      </c>
      <c r="D59" s="61">
        <v>32796.4</v>
      </c>
      <c r="E59" s="79">
        <v>0</v>
      </c>
      <c r="F59" s="61">
        <v>32796.4</v>
      </c>
      <c r="G59" s="80">
        <f t="shared" si="3"/>
        <v>0.016612063876466267</v>
      </c>
      <c r="H59" s="81">
        <f t="shared" si="4"/>
        <v>0.0073267226649378955</v>
      </c>
      <c r="I59" s="36" t="s">
        <v>23</v>
      </c>
    </row>
    <row r="60" spans="1:9" ht="48">
      <c r="A60" s="29">
        <f t="shared" si="5"/>
        <v>7</v>
      </c>
      <c r="B60" s="31" t="s">
        <v>78</v>
      </c>
      <c r="C60" s="31" t="s">
        <v>79</v>
      </c>
      <c r="D60" s="61">
        <v>12674.44</v>
      </c>
      <c r="E60" s="79">
        <v>0</v>
      </c>
      <c r="F60" s="61">
        <v>12674.44</v>
      </c>
      <c r="G60" s="80">
        <f t="shared" si="3"/>
        <v>0.006419869463674035</v>
      </c>
      <c r="H60" s="81">
        <f t="shared" si="4"/>
        <v>0.002831472564470352</v>
      </c>
      <c r="I60" s="36" t="s">
        <v>23</v>
      </c>
    </row>
    <row r="61" spans="1:9" ht="36">
      <c r="A61" s="29">
        <f t="shared" si="5"/>
        <v>8</v>
      </c>
      <c r="B61" s="31" t="s">
        <v>80</v>
      </c>
      <c r="C61" s="31" t="s">
        <v>81</v>
      </c>
      <c r="D61" s="61">
        <v>16764.61</v>
      </c>
      <c r="E61" s="79">
        <v>0</v>
      </c>
      <c r="F61" s="61">
        <v>16764.61</v>
      </c>
      <c r="G61" s="80">
        <f t="shared" si="3"/>
        <v>0.008491626281666437</v>
      </c>
      <c r="H61" s="81">
        <f t="shared" si="4"/>
        <v>0.0037452174036127286</v>
      </c>
      <c r="I61" s="36" t="s">
        <v>23</v>
      </c>
    </row>
    <row r="62" spans="1:9" ht="60">
      <c r="A62" s="29">
        <f t="shared" si="5"/>
        <v>9</v>
      </c>
      <c r="B62" s="31" t="s">
        <v>82</v>
      </c>
      <c r="C62" s="31" t="s">
        <v>83</v>
      </c>
      <c r="D62" s="61">
        <v>10682.14</v>
      </c>
      <c r="E62" s="79">
        <v>0</v>
      </c>
      <c r="F62" s="61">
        <v>10664.81</v>
      </c>
      <c r="G62" s="80">
        <f t="shared" si="3"/>
        <v>0.005401949755167524</v>
      </c>
      <c r="H62" s="81">
        <f t="shared" si="4"/>
        <v>0.002382520799363842</v>
      </c>
      <c r="I62" s="36" t="s">
        <v>84</v>
      </c>
    </row>
    <row r="63" spans="1:9" ht="48">
      <c r="A63" s="29">
        <f t="shared" si="5"/>
        <v>10</v>
      </c>
      <c r="B63" s="92" t="s">
        <v>85</v>
      </c>
      <c r="C63" s="31" t="s">
        <v>86</v>
      </c>
      <c r="D63" s="61">
        <v>350</v>
      </c>
      <c r="E63" s="79">
        <v>0</v>
      </c>
      <c r="F63" s="61">
        <v>350</v>
      </c>
      <c r="G63" s="80">
        <f t="shared" si="3"/>
        <v>0.0001772823345477916</v>
      </c>
      <c r="H63" s="81">
        <f t="shared" si="4"/>
        <v>7.819007368882754E-05</v>
      </c>
      <c r="I63" s="36" t="s">
        <v>23</v>
      </c>
    </row>
    <row r="64" spans="1:9" ht="48">
      <c r="A64" s="29">
        <f t="shared" si="5"/>
        <v>11</v>
      </c>
      <c r="B64" s="92" t="s">
        <v>146</v>
      </c>
      <c r="C64" s="31" t="s">
        <v>143</v>
      </c>
      <c r="D64" s="61">
        <v>5960.12</v>
      </c>
      <c r="E64" s="79">
        <v>0</v>
      </c>
      <c r="F64" s="61">
        <v>5960.12</v>
      </c>
      <c r="G64" s="80">
        <f t="shared" si="3"/>
        <v>0.003018925679385668</v>
      </c>
      <c r="H64" s="81">
        <f t="shared" si="4"/>
        <v>0.001331492062840728</v>
      </c>
      <c r="I64" s="36" t="s">
        <v>23</v>
      </c>
    </row>
    <row r="65" spans="1:9" ht="48.75" thickBot="1">
      <c r="A65" s="38">
        <f t="shared" si="5"/>
        <v>12</v>
      </c>
      <c r="B65" s="40" t="s">
        <v>87</v>
      </c>
      <c r="C65" s="40" t="s">
        <v>88</v>
      </c>
      <c r="D65" s="82">
        <v>8169.87</v>
      </c>
      <c r="E65" s="83">
        <v>0</v>
      </c>
      <c r="F65" s="82">
        <v>8169.87</v>
      </c>
      <c r="G65" s="84">
        <f t="shared" si="3"/>
        <v>0.004138210361577047</v>
      </c>
      <c r="H65" s="85">
        <f t="shared" si="4"/>
        <v>0.001825150678080404</v>
      </c>
      <c r="I65" s="45" t="s">
        <v>23</v>
      </c>
    </row>
    <row r="66" spans="1:9" ht="72">
      <c r="A66" s="21">
        <f t="shared" si="5"/>
        <v>13</v>
      </c>
      <c r="B66" s="23" t="s">
        <v>89</v>
      </c>
      <c r="C66" s="23" t="s">
        <v>90</v>
      </c>
      <c r="D66" s="76">
        <v>1998.37</v>
      </c>
      <c r="E66" s="86">
        <v>0</v>
      </c>
      <c r="F66" s="76">
        <v>451.01</v>
      </c>
      <c r="G66" s="77">
        <f t="shared" si="3"/>
        <v>0.00022844601629828427</v>
      </c>
      <c r="H66" s="78">
        <f t="shared" si="4"/>
        <v>0.00010075572895542316</v>
      </c>
      <c r="I66" s="28" t="s">
        <v>91</v>
      </c>
    </row>
    <row r="67" spans="1:9" ht="60">
      <c r="A67" s="29">
        <f t="shared" si="5"/>
        <v>14</v>
      </c>
      <c r="B67" s="31" t="s">
        <v>92</v>
      </c>
      <c r="C67" s="31" t="s">
        <v>93</v>
      </c>
      <c r="D67" s="61">
        <v>9952.81</v>
      </c>
      <c r="E67" s="79">
        <v>0</v>
      </c>
      <c r="F67" s="61">
        <v>6347.34</v>
      </c>
      <c r="G67" s="80">
        <f t="shared" si="3"/>
        <v>0.003215060723910228</v>
      </c>
      <c r="H67" s="81">
        <f t="shared" si="4"/>
        <v>0.001417997092365836</v>
      </c>
      <c r="I67" s="36" t="s">
        <v>94</v>
      </c>
    </row>
    <row r="68" spans="1:9" ht="36">
      <c r="A68" s="29">
        <f t="shared" si="5"/>
        <v>15</v>
      </c>
      <c r="B68" s="31" t="s">
        <v>95</v>
      </c>
      <c r="C68" s="31" t="s">
        <v>96</v>
      </c>
      <c r="D68" s="61">
        <v>124280.41</v>
      </c>
      <c r="E68" s="79">
        <v>0</v>
      </c>
      <c r="F68" s="61">
        <v>124280.41</v>
      </c>
      <c r="G68" s="80">
        <f t="shared" si="3"/>
        <v>0.06295063206673344</v>
      </c>
      <c r="H68" s="81">
        <f t="shared" si="4"/>
        <v>0.02776426975993628</v>
      </c>
      <c r="I68" s="36" t="s">
        <v>23</v>
      </c>
    </row>
    <row r="69" spans="1:9" ht="48">
      <c r="A69" s="29">
        <f t="shared" si="5"/>
        <v>16</v>
      </c>
      <c r="B69" s="31" t="s">
        <v>97</v>
      </c>
      <c r="C69" s="31" t="s">
        <v>98</v>
      </c>
      <c r="D69" s="61">
        <v>15935.23</v>
      </c>
      <c r="E69" s="79">
        <v>0</v>
      </c>
      <c r="F69" s="61">
        <v>15935.23</v>
      </c>
      <c r="G69" s="80">
        <f t="shared" si="3"/>
        <v>0.008071527931302872</v>
      </c>
      <c r="H69" s="81">
        <f t="shared" si="4"/>
        <v>0.003559933736995472</v>
      </c>
      <c r="I69" s="36" t="s">
        <v>23</v>
      </c>
    </row>
    <row r="70" spans="1:9" ht="60">
      <c r="A70" s="29">
        <f t="shared" si="5"/>
        <v>17</v>
      </c>
      <c r="B70" s="31" t="s">
        <v>99</v>
      </c>
      <c r="C70" s="31" t="s">
        <v>100</v>
      </c>
      <c r="D70" s="61">
        <v>5655.83</v>
      </c>
      <c r="E70" s="79">
        <v>0</v>
      </c>
      <c r="F70" s="61">
        <v>4655.83</v>
      </c>
      <c r="G70" s="80">
        <f t="shared" si="3"/>
        <v>0.0023582754618789847</v>
      </c>
      <c r="H70" s="81">
        <f t="shared" si="4"/>
        <v>0.001040113402236154</v>
      </c>
      <c r="I70" s="36" t="s">
        <v>101</v>
      </c>
    </row>
    <row r="71" spans="1:9" ht="48">
      <c r="A71" s="29">
        <f t="shared" si="5"/>
        <v>18</v>
      </c>
      <c r="B71" s="31" t="s">
        <v>102</v>
      </c>
      <c r="C71" s="31" t="s">
        <v>103</v>
      </c>
      <c r="D71" s="61">
        <v>1018.06</v>
      </c>
      <c r="E71" s="79">
        <v>0</v>
      </c>
      <c r="F71" s="61">
        <v>1018.06</v>
      </c>
      <c r="G71" s="80">
        <f t="shared" si="3"/>
        <v>0.0005156687243134992</v>
      </c>
      <c r="H71" s="81">
        <f t="shared" si="4"/>
        <v>0.00022743481834185074</v>
      </c>
      <c r="I71" s="36" t="s">
        <v>23</v>
      </c>
    </row>
    <row r="72" spans="1:9" ht="36">
      <c r="A72" s="29">
        <f t="shared" si="5"/>
        <v>19</v>
      </c>
      <c r="B72" s="31" t="s">
        <v>104</v>
      </c>
      <c r="C72" s="31" t="s">
        <v>105</v>
      </c>
      <c r="D72" s="61">
        <v>153420.26</v>
      </c>
      <c r="E72" s="79">
        <v>0</v>
      </c>
      <c r="F72" s="61">
        <v>153420.26</v>
      </c>
      <c r="G72" s="80">
        <f t="shared" si="3"/>
        <v>0.07771057674208336</v>
      </c>
      <c r="H72" s="81">
        <f t="shared" si="4"/>
        <v>0.03427411838502594</v>
      </c>
      <c r="I72" s="36" t="s">
        <v>23</v>
      </c>
    </row>
    <row r="73" spans="1:9" ht="60">
      <c r="A73" s="29">
        <f t="shared" si="5"/>
        <v>20</v>
      </c>
      <c r="B73" s="31" t="s">
        <v>106</v>
      </c>
      <c r="C73" s="31" t="s">
        <v>107</v>
      </c>
      <c r="D73" s="61">
        <v>59459.95</v>
      </c>
      <c r="E73" s="79">
        <v>0</v>
      </c>
      <c r="F73" s="61">
        <v>51459.95</v>
      </c>
      <c r="G73" s="80">
        <f t="shared" si="3"/>
        <v>0.02606554306203608</v>
      </c>
      <c r="H73" s="81">
        <f t="shared" si="4"/>
        <v>0.011496163664352514</v>
      </c>
      <c r="I73" s="36" t="s">
        <v>108</v>
      </c>
    </row>
    <row r="74" spans="1:9" ht="36">
      <c r="A74" s="29">
        <f t="shared" si="5"/>
        <v>21</v>
      </c>
      <c r="B74" s="31" t="s">
        <v>109</v>
      </c>
      <c r="C74" s="31" t="s">
        <v>110</v>
      </c>
      <c r="D74" s="61">
        <v>2355.9</v>
      </c>
      <c r="E74" s="79">
        <v>0</v>
      </c>
      <c r="F74" s="61">
        <v>2355.9</v>
      </c>
      <c r="G74" s="80">
        <f t="shared" si="3"/>
        <v>0.001193312719888978</v>
      </c>
      <c r="H74" s="81">
        <f t="shared" si="4"/>
        <v>0.0005263085560100251</v>
      </c>
      <c r="I74" s="36" t="s">
        <v>23</v>
      </c>
    </row>
    <row r="75" spans="1:9" ht="48">
      <c r="A75" s="29">
        <f t="shared" si="5"/>
        <v>22</v>
      </c>
      <c r="B75" s="31" t="s">
        <v>111</v>
      </c>
      <c r="C75" s="31" t="s">
        <v>112</v>
      </c>
      <c r="D75" s="61">
        <v>2046.28</v>
      </c>
      <c r="E75" s="79">
        <v>0</v>
      </c>
      <c r="F75" s="61">
        <v>2046.28</v>
      </c>
      <c r="G75" s="80">
        <f t="shared" si="3"/>
        <v>0.001036483701538443</v>
      </c>
      <c r="H75" s="81">
        <f t="shared" si="4"/>
        <v>0.0004571393828227829</v>
      </c>
      <c r="I75" s="36" t="s">
        <v>23</v>
      </c>
    </row>
    <row r="76" spans="1:9" ht="60">
      <c r="A76" s="29">
        <f t="shared" si="5"/>
        <v>23</v>
      </c>
      <c r="B76" s="31" t="s">
        <v>113</v>
      </c>
      <c r="C76" s="31" t="s">
        <v>114</v>
      </c>
      <c r="D76" s="61">
        <v>273000</v>
      </c>
      <c r="E76" s="79">
        <v>0</v>
      </c>
      <c r="F76" s="61">
        <v>289775.97</v>
      </c>
      <c r="G76" s="80">
        <f t="shared" si="3"/>
        <v>0.14677760130700235</v>
      </c>
      <c r="H76" s="81">
        <f t="shared" si="4"/>
        <v>0.06473601270728993</v>
      </c>
      <c r="I76" s="36" t="s">
        <v>115</v>
      </c>
    </row>
    <row r="77" spans="1:9" ht="48">
      <c r="A77" s="29">
        <f t="shared" si="5"/>
        <v>24</v>
      </c>
      <c r="B77" s="31" t="s">
        <v>116</v>
      </c>
      <c r="C77" s="31" t="s">
        <v>117</v>
      </c>
      <c r="D77" s="61">
        <v>149147.95</v>
      </c>
      <c r="E77" s="79">
        <v>0</v>
      </c>
      <c r="F77" s="61">
        <v>149147.95</v>
      </c>
      <c r="G77" s="80">
        <f t="shared" si="3"/>
        <v>0.07554656219719229</v>
      </c>
      <c r="H77" s="81">
        <f t="shared" si="4"/>
        <v>0.0333196834315359</v>
      </c>
      <c r="I77" s="36" t="s">
        <v>23</v>
      </c>
    </row>
    <row r="78" spans="1:9" ht="48.75" thickBot="1">
      <c r="A78" s="38">
        <f t="shared" si="5"/>
        <v>25</v>
      </c>
      <c r="B78" s="40" t="s">
        <v>118</v>
      </c>
      <c r="C78" s="40" t="s">
        <v>119</v>
      </c>
      <c r="D78" s="82">
        <v>2121.14</v>
      </c>
      <c r="E78" s="83">
        <v>0</v>
      </c>
      <c r="F78" s="82">
        <v>2121.14</v>
      </c>
      <c r="G78" s="84">
        <f t="shared" si="3"/>
        <v>0.0010744018602934363</v>
      </c>
      <c r="H78" s="85">
        <f t="shared" si="4"/>
        <v>0.0004738631225837704</v>
      </c>
      <c r="I78" s="45" t="s">
        <v>23</v>
      </c>
    </row>
    <row r="79" spans="1:9" ht="36">
      <c r="A79" s="21">
        <f t="shared" si="5"/>
        <v>26</v>
      </c>
      <c r="B79" s="23" t="s">
        <v>120</v>
      </c>
      <c r="C79" s="23" t="s">
        <v>121</v>
      </c>
      <c r="D79" s="76">
        <v>2273.8</v>
      </c>
      <c r="E79" s="86">
        <v>0</v>
      </c>
      <c r="F79" s="76">
        <v>2273.8</v>
      </c>
      <c r="G79" s="77">
        <f t="shared" si="3"/>
        <v>0.0011517273494136245</v>
      </c>
      <c r="H79" s="78">
        <f t="shared" si="4"/>
        <v>0.0005079673987247316</v>
      </c>
      <c r="I79" s="28" t="s">
        <v>23</v>
      </c>
    </row>
    <row r="80" spans="1:9" ht="48">
      <c r="A80" s="29">
        <f t="shared" si="5"/>
        <v>27</v>
      </c>
      <c r="B80" s="31" t="s">
        <v>122</v>
      </c>
      <c r="C80" s="31" t="s">
        <v>123</v>
      </c>
      <c r="D80" s="61">
        <v>4317.73</v>
      </c>
      <c r="E80" s="79">
        <v>0</v>
      </c>
      <c r="F80" s="61">
        <v>4317.73</v>
      </c>
      <c r="G80" s="80">
        <f t="shared" si="3"/>
        <v>0.002187020726705818</v>
      </c>
      <c r="H80" s="81">
        <f t="shared" si="4"/>
        <v>0.0009645817910527465</v>
      </c>
      <c r="I80" s="36" t="s">
        <v>23</v>
      </c>
    </row>
    <row r="81" spans="1:9" ht="60">
      <c r="A81" s="29">
        <f t="shared" si="5"/>
        <v>28</v>
      </c>
      <c r="B81" s="31" t="s">
        <v>124</v>
      </c>
      <c r="C81" s="31" t="s">
        <v>125</v>
      </c>
      <c r="D81" s="61">
        <v>29755.98</v>
      </c>
      <c r="E81" s="79">
        <v>0</v>
      </c>
      <c r="F81" s="61">
        <v>29755.98</v>
      </c>
      <c r="G81" s="80">
        <f t="shared" si="3"/>
        <v>0.015072027431878274</v>
      </c>
      <c r="H81" s="81">
        <f t="shared" si="4"/>
        <v>0.006647492196809366</v>
      </c>
      <c r="I81" s="36" t="s">
        <v>23</v>
      </c>
    </row>
    <row r="82" spans="1:9" ht="60">
      <c r="A82" s="29">
        <f t="shared" si="5"/>
        <v>29</v>
      </c>
      <c r="B82" s="31" t="s">
        <v>126</v>
      </c>
      <c r="C82" s="31" t="s">
        <v>127</v>
      </c>
      <c r="D82" s="61">
        <v>52420.35</v>
      </c>
      <c r="E82" s="79">
        <v>0</v>
      </c>
      <c r="F82" s="61">
        <v>52031.77</v>
      </c>
      <c r="G82" s="80">
        <f t="shared" si="3"/>
        <v>0.026355181875010705</v>
      </c>
      <c r="H82" s="81">
        <f t="shared" si="4"/>
        <v>0.011623908372743215</v>
      </c>
      <c r="I82" s="36" t="s">
        <v>128</v>
      </c>
    </row>
    <row r="83" spans="1:9" ht="48">
      <c r="A83" s="29">
        <f t="shared" si="5"/>
        <v>30</v>
      </c>
      <c r="B83" s="31" t="s">
        <v>129</v>
      </c>
      <c r="C83" s="31" t="s">
        <v>130</v>
      </c>
      <c r="D83" s="61">
        <v>14332.25</v>
      </c>
      <c r="E83" s="79">
        <v>0</v>
      </c>
      <c r="F83" s="61">
        <v>14332.25</v>
      </c>
      <c r="G83" s="80">
        <f t="shared" si="3"/>
        <v>0.007259584969493104</v>
      </c>
      <c r="H83" s="99">
        <f t="shared" si="4"/>
        <v>0.0032018276675048526</v>
      </c>
      <c r="I83" s="36" t="s">
        <v>23</v>
      </c>
    </row>
    <row r="84" spans="1:9" ht="36.75" thickBot="1">
      <c r="A84" s="38">
        <f t="shared" si="5"/>
        <v>31</v>
      </c>
      <c r="B84" s="40" t="s">
        <v>131</v>
      </c>
      <c r="C84" s="40" t="s">
        <v>132</v>
      </c>
      <c r="D84" s="82">
        <v>4018.27</v>
      </c>
      <c r="E84" s="83">
        <v>0</v>
      </c>
      <c r="F84" s="82">
        <v>4018.27</v>
      </c>
      <c r="G84" s="116">
        <f t="shared" si="3"/>
        <v>0.0020353379612667276</v>
      </c>
      <c r="H84" s="85">
        <f t="shared" si="4"/>
        <v>0.0008976823640045857</v>
      </c>
      <c r="I84" s="117" t="s">
        <v>23</v>
      </c>
    </row>
    <row r="85" spans="1:9" ht="13.5" thickBot="1">
      <c r="A85" s="100"/>
      <c r="B85" s="101" t="s">
        <v>133</v>
      </c>
      <c r="C85" s="102"/>
      <c r="D85" s="103">
        <f>SUM(D54:D84)</f>
        <v>1981029.09</v>
      </c>
      <c r="E85" s="104">
        <f>SUM(E54:E84)</f>
        <v>4804.98</v>
      </c>
      <c r="F85" s="103">
        <f>SUM(F54:F84)</f>
        <v>1974251.98</v>
      </c>
      <c r="G85" s="107">
        <f>SUM(G54:G84)</f>
        <v>0.9999999999999999</v>
      </c>
      <c r="H85" s="109">
        <f>SUM(H54:H84)</f>
        <v>0.4410483079900391</v>
      </c>
      <c r="I85" s="108"/>
    </row>
    <row r="86" spans="1:9" ht="12.75">
      <c r="A86" s="1"/>
      <c r="B86" s="1"/>
      <c r="C86" s="1"/>
      <c r="D86" s="87"/>
      <c r="E86" s="1"/>
      <c r="F86" s="1"/>
      <c r="G86" s="1"/>
      <c r="H86" s="1"/>
      <c r="I86" s="1"/>
    </row>
    <row r="87" spans="1:9" ht="22.5">
      <c r="A87" s="1"/>
      <c r="B87" s="88" t="s">
        <v>147</v>
      </c>
      <c r="C87" s="1"/>
      <c r="D87" s="1"/>
      <c r="E87" s="105"/>
      <c r="F87" s="1"/>
      <c r="G87" s="1"/>
      <c r="H87" s="1"/>
      <c r="I87" s="1"/>
    </row>
    <row r="88" spans="1:9" ht="22.5">
      <c r="A88" s="1"/>
      <c r="B88" s="88" t="s">
        <v>134</v>
      </c>
      <c r="C88" s="1"/>
      <c r="D88" s="1"/>
      <c r="E88" s="1"/>
      <c r="F88" s="1"/>
      <c r="G88" s="1"/>
      <c r="H88" s="1"/>
      <c r="I88" s="1"/>
    </row>
    <row r="89" spans="1:9" ht="22.5">
      <c r="A89" s="1"/>
      <c r="B89" s="88"/>
      <c r="C89" s="1"/>
      <c r="D89" s="1"/>
      <c r="E89" s="1"/>
      <c r="F89" s="1"/>
      <c r="G89" s="1"/>
      <c r="H89" s="1"/>
      <c r="I89" s="1"/>
    </row>
    <row r="90" spans="1:9" ht="22.5">
      <c r="A90" s="1"/>
      <c r="B90" s="88"/>
      <c r="C90" s="1"/>
      <c r="D90" s="1"/>
      <c r="E90" s="1"/>
      <c r="F90" s="1"/>
      <c r="G90" s="1"/>
      <c r="H90" s="1"/>
      <c r="I90" s="1"/>
    </row>
    <row r="91" spans="1:9" ht="12.75">
      <c r="A91" s="1" t="s">
        <v>135</v>
      </c>
      <c r="B91" s="1"/>
      <c r="C91" s="1"/>
      <c r="D91" s="1"/>
      <c r="E91" s="1"/>
      <c r="F91" s="1"/>
      <c r="G91" s="1"/>
      <c r="H91" s="1"/>
      <c r="I91" s="1"/>
    </row>
    <row r="92" spans="1:9" ht="12.75">
      <c r="A92" s="1" t="s">
        <v>136</v>
      </c>
      <c r="B92" s="1"/>
      <c r="C92" s="1"/>
      <c r="D92" s="1"/>
      <c r="E92" s="1"/>
      <c r="F92" s="1"/>
      <c r="G92" s="1"/>
      <c r="H92" s="1"/>
      <c r="I92" s="1"/>
    </row>
    <row r="93" spans="1:9" ht="12.75">
      <c r="A93" s="1" t="s">
        <v>137</v>
      </c>
      <c r="B93" s="1"/>
      <c r="C93" s="1"/>
      <c r="D93" s="1"/>
      <c r="E93" s="1"/>
      <c r="F93" s="1"/>
      <c r="G93" s="1"/>
      <c r="H93" s="1"/>
      <c r="I93" s="1"/>
    </row>
    <row r="94" spans="1:9" ht="12.75">
      <c r="A94" s="1" t="s">
        <v>138</v>
      </c>
      <c r="B94" s="1"/>
      <c r="C94" s="1"/>
      <c r="D94" s="1"/>
      <c r="E94" s="1"/>
      <c r="F94" s="1"/>
      <c r="G94" s="1"/>
      <c r="H94" s="1"/>
      <c r="I94" s="1"/>
    </row>
    <row r="95" spans="1:9" ht="12.75">
      <c r="A95" s="1" t="s">
        <v>139</v>
      </c>
      <c r="B95" s="1"/>
      <c r="C95" s="1"/>
      <c r="D95" s="1"/>
      <c r="E95" s="1"/>
      <c r="F95" s="1"/>
      <c r="G95" s="1"/>
      <c r="H95" s="1"/>
      <c r="I95" s="1"/>
    </row>
    <row r="96" spans="1:9" ht="12.75">
      <c r="A96" s="1"/>
      <c r="B96" s="1"/>
      <c r="C96" s="1"/>
      <c r="D96" s="1"/>
      <c r="E96" s="1"/>
      <c r="F96" s="1"/>
      <c r="G96" s="1"/>
      <c r="H96" s="1"/>
      <c r="I96" s="1"/>
    </row>
    <row r="97" spans="1:9" ht="15.75">
      <c r="A97" s="89" t="s">
        <v>140</v>
      </c>
      <c r="B97" s="90"/>
      <c r="C97" s="90"/>
      <c r="D97" s="1"/>
      <c r="E97" s="1"/>
      <c r="F97" s="1"/>
      <c r="G97" s="1"/>
      <c r="H97" s="1"/>
      <c r="I97" s="1"/>
    </row>
    <row r="98" spans="1:9" ht="15.75">
      <c r="A98" s="89" t="s">
        <v>141</v>
      </c>
      <c r="B98" s="90"/>
      <c r="C98" s="90"/>
      <c r="D98" s="1"/>
      <c r="E98" s="1"/>
      <c r="F98" s="1"/>
      <c r="G98" s="1"/>
      <c r="H98" s="1"/>
      <c r="I98" s="1"/>
    </row>
    <row r="99" spans="1:9" ht="15.75">
      <c r="A99" s="89" t="s">
        <v>142</v>
      </c>
      <c r="B99" s="90"/>
      <c r="C99" s="90"/>
      <c r="D99" s="1"/>
      <c r="E99" s="1"/>
      <c r="F99" s="1"/>
      <c r="G99" s="1"/>
      <c r="H99" s="1"/>
      <c r="I99" s="1"/>
    </row>
    <row r="100" spans="1:9" ht="12.75">
      <c r="A100" s="1"/>
      <c r="B100" s="1"/>
      <c r="C100" s="1"/>
      <c r="D100" s="1"/>
      <c r="E100" s="1"/>
      <c r="F100" s="1"/>
      <c r="G100" s="1"/>
      <c r="H100" s="1"/>
      <c r="I100" s="1"/>
    </row>
    <row r="101" spans="1:9" ht="12.75">
      <c r="A101" s="1"/>
      <c r="B101" s="1"/>
      <c r="C101" s="1"/>
      <c r="D101" s="1"/>
      <c r="E101" s="1"/>
      <c r="F101" s="1"/>
      <c r="G101" s="1"/>
      <c r="H101" s="1"/>
      <c r="I101" s="1"/>
    </row>
    <row r="102" spans="1:9" ht="12.75">
      <c r="A102" s="1"/>
      <c r="B102" s="1"/>
      <c r="C102" s="1"/>
      <c r="D102" s="1"/>
      <c r="E102" s="1"/>
      <c r="F102" s="1"/>
      <c r="G102" s="1"/>
      <c r="H102" s="1"/>
      <c r="I102" s="1"/>
    </row>
    <row r="103" spans="1:9" ht="12.75">
      <c r="A103" s="1"/>
      <c r="B103" s="1"/>
      <c r="C103" s="1"/>
      <c r="D103" s="1"/>
      <c r="E103" s="1"/>
      <c r="F103" s="1"/>
      <c r="G103" s="1"/>
      <c r="H103" s="1"/>
      <c r="I103" s="1"/>
    </row>
    <row r="104" spans="1:9" ht="12.75">
      <c r="A104" s="1"/>
      <c r="B104" s="1"/>
      <c r="C104" s="1"/>
      <c r="D104" s="1"/>
      <c r="E104" s="1"/>
      <c r="F104" s="1"/>
      <c r="G104" s="1"/>
      <c r="H104" s="1"/>
      <c r="I104" s="1"/>
    </row>
    <row r="105" spans="1:9" ht="12.75">
      <c r="A105" s="1"/>
      <c r="B105" s="1"/>
      <c r="C105" s="1"/>
      <c r="D105" s="1"/>
      <c r="E105" s="1"/>
      <c r="F105" s="1"/>
      <c r="G105" s="1"/>
      <c r="H105" s="1"/>
      <c r="I105" s="1"/>
    </row>
    <row r="106" spans="1:9" ht="12.75">
      <c r="A106" s="1"/>
      <c r="B106" s="1"/>
      <c r="C106" s="1"/>
      <c r="D106" s="1"/>
      <c r="E106" s="1"/>
      <c r="F106" s="1"/>
      <c r="G106" s="1"/>
      <c r="H106" s="1"/>
      <c r="I106" s="1"/>
    </row>
    <row r="107" spans="1:9" ht="12.75">
      <c r="A107" s="1"/>
      <c r="B107" s="1"/>
      <c r="C107" s="1"/>
      <c r="D107" s="1"/>
      <c r="E107" s="1"/>
      <c r="F107" s="1"/>
      <c r="G107" s="1"/>
      <c r="H107" s="1"/>
      <c r="I107" s="1"/>
    </row>
    <row r="108" spans="1:9" ht="12.75">
      <c r="A108" s="1"/>
      <c r="B108" s="1"/>
      <c r="C108" s="1"/>
      <c r="D108" s="1"/>
      <c r="E108" s="1"/>
      <c r="F108" s="1"/>
      <c r="G108" s="1"/>
      <c r="H108" s="1"/>
      <c r="I108" s="1"/>
    </row>
    <row r="109" spans="1:9" ht="12.75">
      <c r="A109" s="1"/>
      <c r="B109" s="1"/>
      <c r="C109" s="1"/>
      <c r="D109" s="1"/>
      <c r="E109" s="1"/>
      <c r="F109" s="1"/>
      <c r="G109" s="1"/>
      <c r="H109" s="1"/>
      <c r="I109" s="1"/>
    </row>
    <row r="110" spans="1:9" ht="12.75">
      <c r="A110" s="1"/>
      <c r="B110" s="1"/>
      <c r="C110" s="1"/>
      <c r="D110" s="1"/>
      <c r="E110" s="1"/>
      <c r="F110" s="1"/>
      <c r="G110" s="1"/>
      <c r="H110" s="1"/>
      <c r="I110" s="1"/>
    </row>
    <row r="111" spans="1:9" ht="12.75">
      <c r="A111" s="1"/>
      <c r="B111" s="1"/>
      <c r="C111" s="1"/>
      <c r="D111" s="1"/>
      <c r="E111" s="1"/>
      <c r="F111" s="1"/>
      <c r="G111" s="1"/>
      <c r="H111" s="1"/>
      <c r="I111" s="1"/>
    </row>
    <row r="112" spans="1:9" ht="12.75">
      <c r="A112" s="1"/>
      <c r="B112" s="1"/>
      <c r="C112" s="1"/>
      <c r="D112" s="1"/>
      <c r="E112" s="1"/>
      <c r="F112" s="1"/>
      <c r="G112" s="1"/>
      <c r="H112" s="1"/>
      <c r="I112" s="1"/>
    </row>
    <row r="113" spans="1:9" ht="12.75">
      <c r="A113" s="1"/>
      <c r="B113" s="1"/>
      <c r="C113" s="1"/>
      <c r="D113" s="1"/>
      <c r="E113" s="1"/>
      <c r="F113" s="1"/>
      <c r="G113" s="1"/>
      <c r="H113" s="1"/>
      <c r="I113" s="1"/>
    </row>
    <row r="114" spans="1:9" ht="12.75">
      <c r="A114" s="1"/>
      <c r="B114" s="1"/>
      <c r="C114" s="1"/>
      <c r="D114" s="1"/>
      <c r="E114" s="1"/>
      <c r="F114" s="1"/>
      <c r="G114" s="1"/>
      <c r="H114" s="1"/>
      <c r="I114" s="1"/>
    </row>
    <row r="115" spans="1:9" ht="12.75">
      <c r="A115" s="1"/>
      <c r="B115" s="1"/>
      <c r="C115" s="1"/>
      <c r="D115" s="1"/>
      <c r="E115" s="1"/>
      <c r="F115" s="1"/>
      <c r="G115" s="1"/>
      <c r="H115" s="1"/>
      <c r="I115" s="1"/>
    </row>
    <row r="116" spans="1:9" ht="12.75">
      <c r="A116" s="1"/>
      <c r="B116" s="1"/>
      <c r="C116" s="1"/>
      <c r="D116" s="1"/>
      <c r="E116" s="1"/>
      <c r="F116" s="1"/>
      <c r="G116" s="1"/>
      <c r="H116" s="1"/>
      <c r="I116" s="1"/>
    </row>
    <row r="117" spans="1:9" ht="12.75">
      <c r="A117" s="1"/>
      <c r="B117" s="1"/>
      <c r="C117" s="1"/>
      <c r="D117" s="1"/>
      <c r="E117" s="1"/>
      <c r="F117" s="1"/>
      <c r="G117" s="1"/>
      <c r="H117" s="1"/>
      <c r="I117" s="1"/>
    </row>
  </sheetData>
  <printOptions/>
  <pageMargins left="0.15748031496062992" right="0.15748031496062992" top="1.7716535433070868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2010-08-30T08:26:03Z</cp:lastPrinted>
  <dcterms:created xsi:type="dcterms:W3CDTF">2010-08-30T07:58:17Z</dcterms:created>
  <dcterms:modified xsi:type="dcterms:W3CDTF">2010-08-30T08:26:11Z</dcterms:modified>
  <cp:category/>
  <cp:version/>
  <cp:contentType/>
  <cp:contentStatus/>
</cp:coreProperties>
</file>