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<sst xmlns="http://schemas.openxmlformats.org/spreadsheetml/2006/main" count="88" uniqueCount="66">
  <si>
    <t>Numar dosar : 12100/3/2010, Tribunalul Bucureşti Secţia a VII - a Comercială</t>
  </si>
  <si>
    <t>Judecator sindic : MARIA ZAMFIR</t>
  </si>
  <si>
    <t>Administrator judiciar : GLOBAL MONEY RECOVERY IPURL</t>
  </si>
  <si>
    <t>Debitor : SC LOY CONSTRUCT SRL</t>
  </si>
  <si>
    <t xml:space="preserve">                                               SC LOY CONSTRUCT SRL</t>
  </si>
  <si>
    <t>Creditor</t>
  </si>
  <si>
    <t>Adresa</t>
  </si>
  <si>
    <t>Creanta depusa</t>
  </si>
  <si>
    <t>Nescadent</t>
  </si>
  <si>
    <t>Creanta acceptata</t>
  </si>
  <si>
    <t>% din grupa</t>
  </si>
  <si>
    <t>% din total</t>
  </si>
  <si>
    <t>Mentiuni</t>
  </si>
  <si>
    <t>1.</t>
  </si>
  <si>
    <t>BRD - Grupe Societe Generale Sucursala          Satu Mare</t>
  </si>
  <si>
    <t>Satu Mare, str. Corneliu Coposu nr.3, jud. Satu Mare</t>
  </si>
  <si>
    <t>TOTAL GRUPA 1</t>
  </si>
  <si>
    <t>Nr. crt.</t>
  </si>
  <si>
    <t>Administratia Finantelor Publice Sector 3 Bucureşti</t>
  </si>
  <si>
    <t>Bucureşti, Calea Moşilor nr.156, sector 2</t>
  </si>
  <si>
    <t>Privilegiată taxe şi impozite</t>
  </si>
  <si>
    <t>2.</t>
  </si>
  <si>
    <t>Consiliul Local Sector 3 Bucuresti Direcţia impozite şi taxe locale</t>
  </si>
  <si>
    <t>Bucreşti, str. Sf. Vineri nr.32,     sector 3</t>
  </si>
  <si>
    <t>3.</t>
  </si>
  <si>
    <t>Inspectoratul Teritorial de Muncă al Mun. Bucureşti</t>
  </si>
  <si>
    <t>Bucureşti, str. Radu Vodă nr.26-26 A, sector 4</t>
  </si>
  <si>
    <t>Privilegiată comision ITM</t>
  </si>
  <si>
    <t>TOTAL GRUPA 2</t>
  </si>
  <si>
    <t>SC ALPINE SA</t>
  </si>
  <si>
    <t>Mogoşoaia, str. Gării nr.11, jud. Ilfov</t>
  </si>
  <si>
    <t>Admisă integral în temeiul art.66 al.(1) din Lege</t>
  </si>
  <si>
    <t>SC ALPINE BAU GMBH Austria   Sucursala Mogosoaia</t>
  </si>
  <si>
    <t>SC CONSTRUCTORUL CANDA SRL</t>
  </si>
  <si>
    <t>Negreşti Oaş, str. Victoriei nr.2/A, jud. Satu Mare</t>
  </si>
  <si>
    <t>SC ECO PUBLIC SRL</t>
  </si>
  <si>
    <t>sediu ales - Bucureşti, str. Prof. George Murgoci nr.2, sector 4</t>
  </si>
  <si>
    <t>SC GAMALEX ODOREU SRL</t>
  </si>
  <si>
    <t>com Odoreu nr.201, jud. Satu Mare</t>
  </si>
  <si>
    <t>SC ROGO IMPEX SRL</t>
  </si>
  <si>
    <t>Negreşti Oaş, str. Livezilor nr.131, jud. Satu Mare</t>
  </si>
  <si>
    <t>SC ROMCOMET SA</t>
  </si>
  <si>
    <t>Galaţi, str. Movilei nr.95, jud. Galaţi</t>
  </si>
  <si>
    <t>SC ROMSTAL LEASING IFN SA</t>
  </si>
  <si>
    <t>Bucureşti, Calea Dorobanţi nr.59/63, parter, sector 1</t>
  </si>
  <si>
    <t>SC SEARCH CORPORATION SRL</t>
  </si>
  <si>
    <t>Bucureşti, str. Căderea Bastiliei nr.65, sector 1</t>
  </si>
  <si>
    <t>SC TRIADA PROD IMPEX SRL</t>
  </si>
  <si>
    <t>Bucureşti, str. Mitropolit Dosoftei nr.18A, sector 5</t>
  </si>
  <si>
    <t>din care creante nescadente 523.346,68 lei</t>
  </si>
  <si>
    <t xml:space="preserve">Cursul  Băncii Naţionale a României valabil la data de 12.03.2010, data deschiderii procedurii - 4,0987 lei/EUR.       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</si>
  <si>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</si>
  <si>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Conform art.69, al.(2) din legea 85/2006 privind procedura insolvenţei, “creanţele exprimate sau consolidate în </t>
  </si>
  <si>
    <t xml:space="preserve">valută vor fi înregistrate la valoarea lor în lei, la cursul Băncii Naţionale a României existent la data deschiderii </t>
  </si>
  <si>
    <t>procedurii”.</t>
  </si>
  <si>
    <t xml:space="preserve">                                                                                   Administrator judiciar</t>
  </si>
  <si>
    <t xml:space="preserve">                                                                                   GLOBAL MONEY RECOVERY IPURL</t>
  </si>
  <si>
    <t xml:space="preserve">                                                                                   Av. Tiril Horia Cristian</t>
  </si>
  <si>
    <t>Temei juridic : art.20, lit (k) si art.74, al. (1) din Legea nr.85/2006 privind procedura insolventei</t>
  </si>
  <si>
    <t>Grupa 1, art.123 pct. (4) - Creanţe bugetare</t>
  </si>
  <si>
    <t>Grupa 2, art.123 pct. (7) şi (8) - Creanţe chirografare</t>
  </si>
  <si>
    <t>Termen : 14.01.2011</t>
  </si>
  <si>
    <t xml:space="preserve">             TABEL DEFINITIV MODIFICAT DE CREANTE AL DEBITORULUI             </t>
  </si>
  <si>
    <t>SC PORSCHE LEASING ROMANIA IFN SA &amp; SC PORCHE BROKER DE ASIGURARE SRL</t>
  </si>
  <si>
    <t>sediu ales - Bucureşti, str. Prof. Dr. Victor Babes nr.3, sector 5</t>
  </si>
  <si>
    <t>TOTAL CREANŢE - 2.285.586,48  lei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</si>
</sst>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\ &quot;lei&quot;"/>
  </numFmts>
  <fonts count="11">
    <font>
      <sz val="10"/>
      <name val="Arial"/>
      <family val="0"/>
    </font>
    <font>
      <b/>
      <sz val="14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15" applyNumberFormat="1" applyFont="1" applyFill="1" applyBorder="1" applyAlignment="1">
      <alignment horizontal="center" vertical="center"/>
    </xf>
    <xf numFmtId="10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3" fillId="0" borderId="0" xfId="15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2" fillId="0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64" fontId="3" fillId="0" borderId="6" xfId="15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64" fontId="3" fillId="0" borderId="9" xfId="15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64" fontId="4" fillId="0" borderId="1" xfId="15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164" fontId="4" fillId="0" borderId="0" xfId="15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1" xfId="15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 wrapText="1"/>
    </xf>
    <xf numFmtId="1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0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8" fontId="3" fillId="0" borderId="6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8" fontId="3" fillId="0" borderId="14" xfId="0" applyNumberFormat="1" applyFont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 wrapText="1"/>
    </xf>
    <xf numFmtId="9" fontId="2" fillId="0" borderId="17" xfId="0" applyNumberFormat="1" applyFont="1" applyFill="1" applyBorder="1" applyAlignment="1">
      <alignment horizontal="center" vertical="center"/>
    </xf>
    <xf numFmtId="10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4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10" fontId="2" fillId="0" borderId="19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4" fontId="3" fillId="0" borderId="14" xfId="15" applyNumberFormat="1" applyFont="1" applyFill="1" applyBorder="1" applyAlignment="1">
      <alignment horizontal="center" vertical="center"/>
    </xf>
    <xf numFmtId="164" fontId="3" fillId="0" borderId="14" xfId="15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37">
      <selection activeCell="O30" sqref="O30"/>
    </sheetView>
  </sheetViews>
  <sheetFormatPr defaultColWidth="9.140625" defaultRowHeight="12.75"/>
  <cols>
    <col min="1" max="1" width="3.421875" style="0" customWidth="1"/>
    <col min="2" max="2" width="12.7109375" style="0" customWidth="1"/>
    <col min="3" max="3" width="10.8515625" style="0" customWidth="1"/>
    <col min="4" max="4" width="12.28125" style="0" customWidth="1"/>
    <col min="5" max="5" width="11.57421875" style="0" customWidth="1"/>
    <col min="6" max="6" width="12.421875" style="0" customWidth="1"/>
    <col min="8" max="8" width="7.57421875" style="0" customWidth="1"/>
    <col min="9" max="9" width="14.42187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58</v>
      </c>
      <c r="B3" s="1"/>
      <c r="C3" s="1"/>
      <c r="D3" s="1"/>
      <c r="E3" s="1"/>
      <c r="F3" s="1"/>
      <c r="G3" s="1"/>
      <c r="H3" s="1"/>
      <c r="I3" s="1"/>
    </row>
    <row r="4" spans="1:9" ht="12.75">
      <c r="A4" s="1" t="s">
        <v>2</v>
      </c>
      <c r="B4" s="1"/>
      <c r="C4" s="1"/>
      <c r="D4" s="1"/>
      <c r="E4" s="1"/>
      <c r="F4" s="1"/>
      <c r="G4" s="1"/>
      <c r="H4" s="1"/>
      <c r="I4" s="1"/>
    </row>
    <row r="5" spans="1:9" ht="12.75">
      <c r="A5" s="1" t="s">
        <v>3</v>
      </c>
      <c r="B5" s="1"/>
      <c r="C5" s="1"/>
      <c r="D5" s="1"/>
      <c r="E5" s="1"/>
      <c r="F5" s="1"/>
      <c r="G5" s="1"/>
      <c r="H5" s="1"/>
      <c r="I5" s="1"/>
    </row>
    <row r="6" spans="1:9" ht="12.75">
      <c r="A6" s="1" t="s">
        <v>61</v>
      </c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8">
      <c r="A8" s="2" t="s">
        <v>62</v>
      </c>
      <c r="B8" s="1"/>
      <c r="C8" s="1"/>
      <c r="D8" s="1"/>
      <c r="E8" s="1"/>
      <c r="F8" s="1"/>
      <c r="G8" s="1"/>
      <c r="H8" s="1"/>
      <c r="I8" s="1"/>
    </row>
    <row r="9" spans="1:9" ht="18">
      <c r="A9" s="2" t="s">
        <v>4</v>
      </c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2"/>
      <c r="B12" s="12"/>
      <c r="C12" s="12"/>
      <c r="D12" s="13"/>
      <c r="E12" s="13"/>
      <c r="F12" s="13"/>
      <c r="G12" s="14"/>
      <c r="H12" s="15"/>
      <c r="I12" s="12"/>
    </row>
    <row r="13" spans="1:9" ht="12.75">
      <c r="A13" s="16" t="s">
        <v>59</v>
      </c>
      <c r="B13" s="16"/>
      <c r="C13" s="16"/>
      <c r="D13" s="16"/>
      <c r="E13" s="17"/>
      <c r="F13" s="17"/>
      <c r="G13" s="17"/>
      <c r="H13" s="18"/>
      <c r="I13" s="17"/>
    </row>
    <row r="14" spans="1:9" ht="13.5" thickBot="1">
      <c r="A14" s="17"/>
      <c r="B14" s="17"/>
      <c r="C14" s="17"/>
      <c r="D14" s="17"/>
      <c r="E14" s="17"/>
      <c r="F14" s="17"/>
      <c r="G14" s="17"/>
      <c r="H14" s="18"/>
      <c r="I14" s="17"/>
    </row>
    <row r="15" spans="1:9" ht="24.75" thickBot="1">
      <c r="A15" s="4" t="s">
        <v>17</v>
      </c>
      <c r="B15" s="3" t="s">
        <v>5</v>
      </c>
      <c r="C15" s="3" t="s">
        <v>6</v>
      </c>
      <c r="D15" s="4" t="s">
        <v>7</v>
      </c>
      <c r="E15" s="3" t="s">
        <v>8</v>
      </c>
      <c r="F15" s="4" t="s">
        <v>9</v>
      </c>
      <c r="G15" s="4" t="s">
        <v>10</v>
      </c>
      <c r="H15" s="19" t="s">
        <v>11</v>
      </c>
      <c r="I15" s="3" t="s">
        <v>12</v>
      </c>
    </row>
    <row r="16" spans="1:9" ht="45" customHeight="1">
      <c r="A16" s="5" t="s">
        <v>13</v>
      </c>
      <c r="B16" s="6" t="s">
        <v>18</v>
      </c>
      <c r="C16" s="6" t="s">
        <v>19</v>
      </c>
      <c r="D16" s="7">
        <v>487073</v>
      </c>
      <c r="E16" s="20">
        <v>0</v>
      </c>
      <c r="F16" s="7">
        <v>487073</v>
      </c>
      <c r="G16" s="8">
        <f>F16/498742.09</f>
        <v>0.9766029572519135</v>
      </c>
      <c r="H16" s="8">
        <f>F16/2285586.48</f>
        <v>0.2131063533417471</v>
      </c>
      <c r="I16" s="9" t="s">
        <v>20</v>
      </c>
    </row>
    <row r="17" spans="1:9" ht="72">
      <c r="A17" s="21" t="s">
        <v>21</v>
      </c>
      <c r="B17" s="22" t="s">
        <v>22</v>
      </c>
      <c r="C17" s="22" t="s">
        <v>23</v>
      </c>
      <c r="D17" s="23">
        <v>9581.09</v>
      </c>
      <c r="E17" s="24">
        <v>0</v>
      </c>
      <c r="F17" s="23">
        <v>9581.09</v>
      </c>
      <c r="G17" s="8">
        <f>F17/498742.09</f>
        <v>0.019210510185735476</v>
      </c>
      <c r="H17" s="8">
        <f>F17/2285586.48</f>
        <v>0.004191961268514329</v>
      </c>
      <c r="I17" s="25" t="s">
        <v>20</v>
      </c>
    </row>
    <row r="18" spans="1:9" ht="48.75" thickBot="1">
      <c r="A18" s="26" t="s">
        <v>24</v>
      </c>
      <c r="B18" s="27" t="s">
        <v>25</v>
      </c>
      <c r="C18" s="27" t="s">
        <v>26</v>
      </c>
      <c r="D18" s="28">
        <v>2088</v>
      </c>
      <c r="E18" s="29">
        <v>0</v>
      </c>
      <c r="F18" s="28">
        <v>2088</v>
      </c>
      <c r="G18" s="8">
        <f>F18/498742.09</f>
        <v>0.004186532562351014</v>
      </c>
      <c r="H18" s="8">
        <f>F18/2285586.48</f>
        <v>0.0009135510812087057</v>
      </c>
      <c r="I18" s="25" t="s">
        <v>27</v>
      </c>
    </row>
    <row r="19" spans="1:9" ht="13.5" thickBot="1">
      <c r="A19" s="11"/>
      <c r="B19" s="11" t="s">
        <v>16</v>
      </c>
      <c r="C19" s="11"/>
      <c r="D19" s="30">
        <f>SUM(D16:D18)</f>
        <v>498742.09</v>
      </c>
      <c r="E19" s="31">
        <v>0</v>
      </c>
      <c r="F19" s="30">
        <f>SUM(F16:F18)</f>
        <v>498742.09</v>
      </c>
      <c r="G19" s="10">
        <f>SUM(G16:G18)</f>
        <v>1</v>
      </c>
      <c r="H19" s="32">
        <f>SUM(H16:H18)</f>
        <v>0.21821186569147014</v>
      </c>
      <c r="I19" s="11"/>
    </row>
    <row r="20" spans="1:9" ht="12.75">
      <c r="A20" s="12"/>
      <c r="B20" s="12"/>
      <c r="C20" s="12"/>
      <c r="D20" s="33"/>
      <c r="E20" s="12"/>
      <c r="F20" s="33"/>
      <c r="G20" s="15"/>
      <c r="H20" s="15"/>
      <c r="I20" s="12"/>
    </row>
    <row r="21" spans="1:9" ht="12.75">
      <c r="A21" s="16" t="s">
        <v>60</v>
      </c>
      <c r="B21" s="16"/>
      <c r="C21" s="16"/>
      <c r="D21" s="16"/>
      <c r="E21" s="17"/>
      <c r="F21" s="17"/>
      <c r="G21" s="17"/>
      <c r="H21" s="18"/>
      <c r="I21" s="17"/>
    </row>
    <row r="22" spans="1:9" ht="13.5" thickBot="1">
      <c r="A22" s="17"/>
      <c r="B22" s="17"/>
      <c r="C22" s="17"/>
      <c r="D22" s="17"/>
      <c r="E22" s="17"/>
      <c r="F22" s="17"/>
      <c r="G22" s="17"/>
      <c r="H22" s="18"/>
      <c r="I22" s="17"/>
    </row>
    <row r="23" spans="1:9" ht="24.75" thickBot="1">
      <c r="A23" s="70" t="s">
        <v>17</v>
      </c>
      <c r="B23" s="71" t="s">
        <v>5</v>
      </c>
      <c r="C23" s="72" t="s">
        <v>6</v>
      </c>
      <c r="D23" s="70" t="s">
        <v>7</v>
      </c>
      <c r="E23" s="72" t="s">
        <v>8</v>
      </c>
      <c r="F23" s="70" t="s">
        <v>9</v>
      </c>
      <c r="G23" s="73" t="s">
        <v>10</v>
      </c>
      <c r="H23" s="74" t="s">
        <v>11</v>
      </c>
      <c r="I23" s="71" t="s">
        <v>12</v>
      </c>
    </row>
    <row r="24" spans="1:9" ht="48">
      <c r="A24" s="34">
        <v>1</v>
      </c>
      <c r="B24" s="35" t="s">
        <v>29</v>
      </c>
      <c r="C24" s="35" t="s">
        <v>30</v>
      </c>
      <c r="D24" s="36">
        <v>76017.41</v>
      </c>
      <c r="E24" s="37">
        <v>0</v>
      </c>
      <c r="F24" s="36">
        <v>76017.41</v>
      </c>
      <c r="G24" s="38">
        <f>F24/1786844.39</f>
        <v>0.04254282601519655</v>
      </c>
      <c r="H24" s="38">
        <f>F24/2285586.48</f>
        <v>0.033259476578632895</v>
      </c>
      <c r="I24" s="39" t="s">
        <v>31</v>
      </c>
    </row>
    <row r="25" spans="1:9" ht="60">
      <c r="A25" s="21">
        <f>A24+1</f>
        <v>2</v>
      </c>
      <c r="B25" s="22" t="s">
        <v>32</v>
      </c>
      <c r="C25" s="22" t="s">
        <v>30</v>
      </c>
      <c r="D25" s="23">
        <v>6950</v>
      </c>
      <c r="E25" s="40">
        <v>0</v>
      </c>
      <c r="F25" s="23">
        <v>6950</v>
      </c>
      <c r="G25" s="41">
        <f aca="true" t="shared" si="0" ref="G25:G35">F25/1786844.39</f>
        <v>0.003889538472905299</v>
      </c>
      <c r="H25" s="41">
        <f aca="true" t="shared" si="1" ref="H25:H35">F25/2285586.48</f>
        <v>0.003040795026053882</v>
      </c>
      <c r="I25" s="25" t="s">
        <v>31</v>
      </c>
    </row>
    <row r="26" spans="1:9" ht="60">
      <c r="A26" s="21">
        <f aca="true" t="shared" si="2" ref="A26:A35">A25+1</f>
        <v>3</v>
      </c>
      <c r="B26" s="22" t="s">
        <v>14</v>
      </c>
      <c r="C26" s="22" t="s">
        <v>15</v>
      </c>
      <c r="D26" s="23">
        <v>699746.69</v>
      </c>
      <c r="E26" s="23">
        <v>0</v>
      </c>
      <c r="F26" s="23">
        <v>699746.69</v>
      </c>
      <c r="G26" s="41">
        <f t="shared" si="0"/>
        <v>0.3916103125241924</v>
      </c>
      <c r="H26" s="41">
        <f t="shared" si="1"/>
        <v>0.3061562956042687</v>
      </c>
      <c r="I26" s="25" t="s">
        <v>31</v>
      </c>
    </row>
    <row r="27" spans="1:9" ht="48.75" thickBot="1">
      <c r="A27" s="44">
        <f t="shared" si="2"/>
        <v>4</v>
      </c>
      <c r="B27" s="75" t="s">
        <v>33</v>
      </c>
      <c r="C27" s="75" t="s">
        <v>34</v>
      </c>
      <c r="D27" s="76">
        <v>6048.93</v>
      </c>
      <c r="E27" s="77">
        <v>0</v>
      </c>
      <c r="F27" s="76">
        <v>6048.93</v>
      </c>
      <c r="G27" s="48">
        <f t="shared" si="0"/>
        <v>0.0033852584107785686</v>
      </c>
      <c r="H27" s="48">
        <f t="shared" si="1"/>
        <v>0.002646554857114836</v>
      </c>
      <c r="I27" s="49" t="s">
        <v>31</v>
      </c>
    </row>
    <row r="28" spans="1:9" ht="60">
      <c r="A28" s="34">
        <f t="shared" si="2"/>
        <v>5</v>
      </c>
      <c r="B28" s="35" t="s">
        <v>35</v>
      </c>
      <c r="C28" s="35" t="s">
        <v>36</v>
      </c>
      <c r="D28" s="36">
        <v>2395.57</v>
      </c>
      <c r="E28" s="37">
        <v>0</v>
      </c>
      <c r="F28" s="36">
        <v>2395.57</v>
      </c>
      <c r="G28" s="38">
        <f t="shared" si="0"/>
        <v>0.0013406707452572298</v>
      </c>
      <c r="H28" s="38">
        <f t="shared" si="1"/>
        <v>0.001048120480656676</v>
      </c>
      <c r="I28" s="39" t="s">
        <v>31</v>
      </c>
    </row>
    <row r="29" spans="1:9" ht="36">
      <c r="A29" s="21">
        <f t="shared" si="2"/>
        <v>6</v>
      </c>
      <c r="B29" s="22" t="s">
        <v>37</v>
      </c>
      <c r="C29" s="22" t="s">
        <v>38</v>
      </c>
      <c r="D29" s="23">
        <v>158000</v>
      </c>
      <c r="E29" s="40">
        <v>0</v>
      </c>
      <c r="F29" s="23">
        <v>158000</v>
      </c>
      <c r="G29" s="41">
        <f t="shared" si="0"/>
        <v>0.0884240401034586</v>
      </c>
      <c r="H29" s="41">
        <f t="shared" si="1"/>
        <v>0.06912886534050551</v>
      </c>
      <c r="I29" s="25" t="s">
        <v>31</v>
      </c>
    </row>
    <row r="30" spans="1:9" ht="96">
      <c r="A30" s="21">
        <f t="shared" si="2"/>
        <v>7</v>
      </c>
      <c r="B30" s="22" t="s">
        <v>63</v>
      </c>
      <c r="C30" s="22" t="s">
        <v>64</v>
      </c>
      <c r="D30" s="23">
        <v>6333.41</v>
      </c>
      <c r="E30" s="40">
        <v>0</v>
      </c>
      <c r="F30" s="23">
        <v>6333.41</v>
      </c>
      <c r="G30" s="41">
        <f t="shared" si="0"/>
        <v>0.003544466454630669</v>
      </c>
      <c r="H30" s="41">
        <f t="shared" si="1"/>
        <v>0.0027710218166848797</v>
      </c>
      <c r="I30" s="25" t="s">
        <v>31</v>
      </c>
    </row>
    <row r="31" spans="1:9" ht="48">
      <c r="A31" s="21">
        <f t="shared" si="2"/>
        <v>8</v>
      </c>
      <c r="B31" s="22" t="s">
        <v>39</v>
      </c>
      <c r="C31" s="22" t="s">
        <v>40</v>
      </c>
      <c r="D31" s="23">
        <v>23765</v>
      </c>
      <c r="E31" s="40">
        <v>0</v>
      </c>
      <c r="F31" s="23">
        <v>23765</v>
      </c>
      <c r="G31" s="41">
        <f t="shared" si="0"/>
        <v>0.013299982994042364</v>
      </c>
      <c r="H31" s="41">
        <f t="shared" si="1"/>
        <v>0.010397768891247555</v>
      </c>
      <c r="I31" s="25" t="s">
        <v>31</v>
      </c>
    </row>
    <row r="32" spans="1:9" ht="36">
      <c r="A32" s="21">
        <f t="shared" si="2"/>
        <v>9</v>
      </c>
      <c r="B32" s="22" t="s">
        <v>41</v>
      </c>
      <c r="C32" s="22" t="s">
        <v>42</v>
      </c>
      <c r="D32" s="23">
        <v>20000</v>
      </c>
      <c r="E32" s="40">
        <v>0</v>
      </c>
      <c r="F32" s="23">
        <v>20000</v>
      </c>
      <c r="G32" s="41">
        <f t="shared" si="0"/>
        <v>0.011192916468792228</v>
      </c>
      <c r="H32" s="41">
        <f t="shared" si="1"/>
        <v>0.008750489283608293</v>
      </c>
      <c r="I32" s="25" t="s">
        <v>31</v>
      </c>
    </row>
    <row r="33" spans="1:9" ht="72">
      <c r="A33" s="21">
        <f t="shared" si="2"/>
        <v>10</v>
      </c>
      <c r="B33" s="22" t="s">
        <v>43</v>
      </c>
      <c r="C33" s="22" t="s">
        <v>44</v>
      </c>
      <c r="D33" s="23">
        <v>760507.47</v>
      </c>
      <c r="E33" s="40">
        <v>523346.68</v>
      </c>
      <c r="F33" s="23">
        <v>760507.47</v>
      </c>
      <c r="G33" s="41">
        <f t="shared" si="0"/>
        <v>0.4256148292801255</v>
      </c>
      <c r="H33" s="41">
        <f t="shared" si="1"/>
        <v>0.33274062331695275</v>
      </c>
      <c r="I33" s="25" t="s">
        <v>31</v>
      </c>
    </row>
    <row r="34" spans="1:9" ht="48">
      <c r="A34" s="21">
        <f t="shared" si="2"/>
        <v>11</v>
      </c>
      <c r="B34" s="22" t="s">
        <v>45</v>
      </c>
      <c r="C34" s="42" t="s">
        <v>46</v>
      </c>
      <c r="D34" s="43">
        <v>3834.61</v>
      </c>
      <c r="E34" s="40">
        <v>0</v>
      </c>
      <c r="F34" s="43">
        <v>3834.61</v>
      </c>
      <c r="G34" s="41">
        <f t="shared" si="0"/>
        <v>0.0021460234710197683</v>
      </c>
      <c r="H34" s="41">
        <f t="shared" si="1"/>
        <v>0.00167773568559086</v>
      </c>
      <c r="I34" s="25" t="s">
        <v>31</v>
      </c>
    </row>
    <row r="35" spans="1:9" ht="60.75" thickBot="1">
      <c r="A35" s="44">
        <f t="shared" si="2"/>
        <v>12</v>
      </c>
      <c r="B35" s="45" t="s">
        <v>47</v>
      </c>
      <c r="C35" s="45" t="s">
        <v>48</v>
      </c>
      <c r="D35" s="46">
        <v>23245.3</v>
      </c>
      <c r="E35" s="47">
        <v>0</v>
      </c>
      <c r="F35" s="46">
        <v>23245.3</v>
      </c>
      <c r="G35" s="48">
        <f t="shared" si="0"/>
        <v>0.013009135059600798</v>
      </c>
      <c r="H35" s="48">
        <f t="shared" si="1"/>
        <v>0.010170387427212992</v>
      </c>
      <c r="I35" s="49" t="s">
        <v>31</v>
      </c>
    </row>
    <row r="36" spans="1:9" ht="13.5" thickBot="1">
      <c r="A36" s="50"/>
      <c r="B36" s="51" t="s">
        <v>28</v>
      </c>
      <c r="C36" s="51"/>
      <c r="D36" s="52">
        <f>SUM(D24:D35)</f>
        <v>1786844.3900000001</v>
      </c>
      <c r="E36" s="53">
        <f>SUM(E24:E35)</f>
        <v>523346.68</v>
      </c>
      <c r="F36" s="54">
        <f>SUM(F24:F35)</f>
        <v>1786844.3900000001</v>
      </c>
      <c r="G36" s="55">
        <f>SUM(G24:G35)</f>
        <v>1</v>
      </c>
      <c r="H36" s="56">
        <f>SUM(H24:H35)</f>
        <v>0.7817881343085298</v>
      </c>
      <c r="I36" s="57"/>
    </row>
    <row r="37" spans="1:9" ht="12.75">
      <c r="A37" s="58"/>
      <c r="B37" s="58"/>
      <c r="C37" s="58"/>
      <c r="D37" s="59"/>
      <c r="E37" s="60"/>
      <c r="F37" s="61"/>
      <c r="G37" s="62"/>
      <c r="H37" s="15"/>
      <c r="I37" s="12"/>
    </row>
    <row r="38" spans="1:9" ht="22.5">
      <c r="A38" s="63"/>
      <c r="B38" s="64" t="s">
        <v>65</v>
      </c>
      <c r="C38" s="63"/>
      <c r="D38" s="63"/>
      <c r="E38" s="63"/>
      <c r="F38" s="63"/>
      <c r="G38" s="63"/>
      <c r="H38" s="65"/>
      <c r="I38" s="1"/>
    </row>
    <row r="39" spans="1:9" ht="22.5">
      <c r="A39" s="1"/>
      <c r="B39" s="64" t="s">
        <v>49</v>
      </c>
      <c r="C39" s="1"/>
      <c r="D39" s="1"/>
      <c r="E39" s="1"/>
      <c r="F39" s="1"/>
      <c r="G39" s="1"/>
      <c r="H39" s="65"/>
      <c r="I39" s="1"/>
    </row>
    <row r="40" spans="1:9" ht="12.75">
      <c r="A40" s="66" t="s">
        <v>50</v>
      </c>
      <c r="B40" s="66"/>
      <c r="C40" s="66"/>
      <c r="D40" s="66"/>
      <c r="E40" s="66"/>
      <c r="F40" s="66"/>
      <c r="G40" s="66"/>
      <c r="H40" s="67"/>
      <c r="I40" s="66"/>
    </row>
    <row r="41" spans="1:9" ht="12.75">
      <c r="A41" s="66" t="s">
        <v>51</v>
      </c>
      <c r="B41" s="66"/>
      <c r="C41" s="66"/>
      <c r="D41" s="66"/>
      <c r="E41" s="66"/>
      <c r="F41" s="66"/>
      <c r="G41" s="66"/>
      <c r="H41" s="67"/>
      <c r="I41" s="66"/>
    </row>
    <row r="42" spans="1:9" ht="12.75">
      <c r="A42" s="66" t="s">
        <v>52</v>
      </c>
      <c r="B42" s="66"/>
      <c r="C42" s="66"/>
      <c r="D42" s="66"/>
      <c r="E42" s="66"/>
      <c r="F42" s="66"/>
      <c r="G42" s="66"/>
      <c r="H42" s="67"/>
      <c r="I42" s="66"/>
    </row>
    <row r="43" spans="1:9" ht="12.75">
      <c r="A43" s="66" t="s">
        <v>53</v>
      </c>
      <c r="B43" s="66"/>
      <c r="C43" s="66"/>
      <c r="D43" s="66"/>
      <c r="E43" s="66"/>
      <c r="F43" s="66"/>
      <c r="G43" s="66"/>
      <c r="H43" s="67"/>
      <c r="I43" s="66"/>
    </row>
    <row r="44" spans="1:9" ht="12.75">
      <c r="A44" s="66" t="s">
        <v>54</v>
      </c>
      <c r="B44" s="66"/>
      <c r="C44" s="66"/>
      <c r="D44" s="66"/>
      <c r="E44" s="66"/>
      <c r="F44" s="66"/>
      <c r="G44" s="66"/>
      <c r="H44" s="67"/>
      <c r="I44" s="66"/>
    </row>
    <row r="45" spans="1:9" ht="15.75">
      <c r="A45" s="68" t="s">
        <v>55</v>
      </c>
      <c r="B45" s="69"/>
      <c r="C45" s="69"/>
      <c r="D45" s="1"/>
      <c r="E45" s="1"/>
      <c r="F45" s="1"/>
      <c r="G45" s="1"/>
      <c r="H45" s="65"/>
      <c r="I45" s="1"/>
    </row>
    <row r="46" spans="1:9" ht="15.75">
      <c r="A46" s="68" t="s">
        <v>56</v>
      </c>
      <c r="B46" s="69"/>
      <c r="C46" s="69"/>
      <c r="D46" s="1"/>
      <c r="E46" s="1"/>
      <c r="F46" s="1"/>
      <c r="G46" s="1"/>
      <c r="H46" s="65"/>
      <c r="I46" s="1"/>
    </row>
    <row r="47" spans="1:9" ht="15.75">
      <c r="A47" s="68" t="s">
        <v>57</v>
      </c>
      <c r="B47" s="69"/>
      <c r="C47" s="69"/>
      <c r="D47" s="1"/>
      <c r="E47" s="1"/>
      <c r="F47" s="1"/>
      <c r="G47" s="1"/>
      <c r="H47" s="65"/>
      <c r="I47" s="1"/>
    </row>
  </sheetData>
  <printOptions/>
  <pageMargins left="0.15748031496062992" right="0.15748031496062992" top="1.771653543307086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2010-11-17T12:49:52Z</cp:lastPrinted>
  <dcterms:created xsi:type="dcterms:W3CDTF">2010-08-27T07:43:40Z</dcterms:created>
  <dcterms:modified xsi:type="dcterms:W3CDTF">2010-11-17T12:49:53Z</dcterms:modified>
  <cp:category/>
  <cp:version/>
  <cp:contentType/>
  <cp:contentStatus/>
</cp:coreProperties>
</file>