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<sst xmlns="http://schemas.openxmlformats.org/spreadsheetml/2006/main" count="136" uniqueCount="103">
  <si>
    <t>Creditor</t>
  </si>
  <si>
    <t>Adresa</t>
  </si>
  <si>
    <t>Creanţa depusă</t>
  </si>
  <si>
    <t>Nescadent</t>
  </si>
  <si>
    <t>Menţiuni</t>
  </si>
  <si>
    <t>1.</t>
  </si>
  <si>
    <t>Administrator judiciar: GLOBAL MONEY RECOVERY IPURL</t>
  </si>
  <si>
    <t>Av. Ţiril Horia Cristian</t>
  </si>
  <si>
    <t>% din total</t>
  </si>
  <si>
    <t>TOTAL CREANŢE ACCEPTATE :</t>
  </si>
  <si>
    <t>TOTAL CREANŢE DEPUSE:</t>
  </si>
  <si>
    <t>% din grupă</t>
  </si>
  <si>
    <t>Creanţa acceptată</t>
  </si>
  <si>
    <t>admisă în tot. conf. art. 66 din L. 85/2006</t>
  </si>
  <si>
    <t>Cu stimă,</t>
  </si>
  <si>
    <t xml:space="preserve">                        GLOBAL MONEY RECOVERY</t>
  </si>
  <si>
    <t xml:space="preserve">Nr. crt. </t>
  </si>
  <si>
    <t>Creanta depusa</t>
  </si>
  <si>
    <t>Creanta acceptata</t>
  </si>
  <si>
    <t>Mentiuni</t>
  </si>
  <si>
    <t>Gr. 1, art.123 pct. (2) - Creanţe izvorate din raportul de munca</t>
  </si>
  <si>
    <t>Total gr.1</t>
  </si>
  <si>
    <t>Total gr. 3</t>
  </si>
  <si>
    <t>3 Mind SRL</t>
  </si>
  <si>
    <t>Bucuresti, STR. Muntii Tatra, nr. 4-10,et.6, Sector 1</t>
  </si>
  <si>
    <r>
      <t xml:space="preserve">% </t>
    </r>
    <r>
      <rPr>
        <b/>
        <sz val="10"/>
        <rFont val="Times New Roman"/>
        <family val="1"/>
      </rPr>
      <t>din grupa</t>
    </r>
  </si>
  <si>
    <t>salarii restante</t>
  </si>
  <si>
    <t>Privilegiată, taxe şi impozite</t>
  </si>
  <si>
    <t>Temei juridic: art.20 lit (k) şi art.72 al (1) din Legea nr.85/2006 privind procedura insolventei</t>
  </si>
  <si>
    <t>Termen: 06.04.2011</t>
  </si>
  <si>
    <t>Judecător sindic: CRISTIAN MONENCI</t>
  </si>
  <si>
    <t>NR.: 557/14.02.2011</t>
  </si>
  <si>
    <t>TABEL DEFINITIV DE CREANŢE RECTIFICAT</t>
  </si>
  <si>
    <t>AL DEBITOAREI SC MIXER SRL</t>
  </si>
  <si>
    <t>Debitor: SC Mixer SRL – societate in insolvenţă, in insolvency, en procedure collective</t>
  </si>
  <si>
    <t>Trandafir Ionela</t>
  </si>
  <si>
    <t>Dărăşti-Ilfov, str. Stejarului, nr.9, jud. Ilfov</t>
  </si>
  <si>
    <t>Mureşan Ruben Beniamin</t>
  </si>
  <si>
    <t>Cluj-Napoca, str. Fortăreţei, nr.5, ap.1, jud. Cluj</t>
  </si>
  <si>
    <t>Gr.2 art. 123 pct.(4) - Creanţe bugetare</t>
  </si>
  <si>
    <t>Total gr. 2</t>
  </si>
  <si>
    <t>D.G.F.P. Bihor</t>
  </si>
  <si>
    <t>Oradea, str. Dimitrie Cantemir, nr. 2B, jud. Bihor</t>
  </si>
  <si>
    <t>Primăria municipiului Oradea</t>
  </si>
  <si>
    <t>Oradea, P-ţa Unirii, nr. 1, jud. Bihor</t>
  </si>
  <si>
    <t>Administraţia Imobiliară Oradea</t>
  </si>
  <si>
    <t>ITM Bihor</t>
  </si>
  <si>
    <t>Oradea, str. Armatei Române, nr.1, jud. Bihor</t>
  </si>
  <si>
    <t>Gr. 3, art.123 pct. (7) şi (8) - Creanţe chirografare</t>
  </si>
  <si>
    <t>Cursul Băncii Naţionale a României valabil la data de 29.10.2009, data deschiderii procedurii - 4,2995 lei/euro</t>
  </si>
  <si>
    <t>Nr.crt</t>
  </si>
  <si>
    <t>SC Agroindustriala Import Export Nufărul SA</t>
  </si>
  <si>
    <t>Oradea, P-ţa Nucetului, nr. 3, jud. Bihor</t>
  </si>
  <si>
    <t>SC Babel Comunications SRL</t>
  </si>
  <si>
    <t>Bucuresti, str. Cpt. Gheorghe Demetriade, nr. 5, ap. 1, et. 1, Sector 1</t>
  </si>
  <si>
    <t>admisă parţial conform adresei de justificare nr. 59/05.01.2010</t>
  </si>
  <si>
    <t>SC Baumit Romania Com SRL</t>
  </si>
  <si>
    <t>Urban şi Asociaţii, Bucureşti, Preciziei Center, B-dul Preciziei, nr.1, et.4, Sector 6</t>
  </si>
  <si>
    <t>SC Business Development SRL</t>
  </si>
  <si>
    <t>Bucureşti, str. Vasile Cârlova, nr.2, bl.A7 bis, sc.1, ap.136, Sector 3</t>
  </si>
  <si>
    <t>SC Cogep Compania de Publicitate SRL</t>
  </si>
  <si>
    <t>Bucureşti, str. Banu Antonache, nr. 63, et. 2, ap. 6, Sector 1</t>
  </si>
  <si>
    <t>SC Confort Design SRL</t>
  </si>
  <si>
    <t>Satu-Mare, str. Tudor Vladimirescu, nr. 32, jud. Satu-mare</t>
  </si>
  <si>
    <t>SC Dekidem SRL</t>
  </si>
  <si>
    <t>Timişoara, str. Intrarea Munţilor, nr. 3, jud. Timiş</t>
  </si>
  <si>
    <t>admisă parţial conform Sentinţei comerciale nr. 1453/F/2010</t>
  </si>
  <si>
    <t>SC Expotrade Abrasice SRL</t>
  </si>
  <si>
    <t>Cluj-Napoca, b-dul Nicolae Titulescu, nr. 18, jud. Cluj</t>
  </si>
  <si>
    <t>admisă parţial conform adresei de justificare nr. 140/08.01.2010</t>
  </si>
  <si>
    <t>SC La Fântâna SRL</t>
  </si>
  <si>
    <t>Bucureşti, b-dul Gării Obor, nr. 8C, Sector 2</t>
  </si>
  <si>
    <t>SC Fan Courier Express SRL</t>
  </si>
  <si>
    <t>Bucuresti, str. Fabrica de Glucoză, nr. 11 C, Sector 2</t>
  </si>
  <si>
    <t>admisă parţial</t>
  </si>
  <si>
    <t>SC Infoconstruct SRL</t>
  </si>
  <si>
    <t>Bucureşti, b-dul Nicolae Titulescu, nr. 143, Sector 1</t>
  </si>
  <si>
    <t>SC Inform Media SRL</t>
  </si>
  <si>
    <t>Avocat Panduru Bogdan, Timişoara, str. Eugeniu de Savoya, nr. 7, ap. 4/a/2, jud. Timiş</t>
  </si>
  <si>
    <t>SC Logos Investments SRL</t>
  </si>
  <si>
    <t>Otopeni, str. Horea Cloşca şi Crişan, nr. 17-19, jud. Ilfov</t>
  </si>
  <si>
    <t>admisă parţial conform adresei de justificare nr.84/06.01.2010</t>
  </si>
  <si>
    <t>SC Maximet SRL</t>
  </si>
  <si>
    <t>Oradea, str. Matei Corvin, nr.102, jud. Bihor</t>
  </si>
  <si>
    <t>SC Media Net SRL</t>
  </si>
  <si>
    <t xml:space="preserve">Bucureşti, Preciziei Business Center, b-dul Preciziei, nr.1, et.4, Sector 6 </t>
  </si>
  <si>
    <t>SC Metrans SA</t>
  </si>
  <si>
    <t>Timişoara, str. Ion Ionescu de la Brad, nr. 29, jud. Timiş</t>
  </si>
  <si>
    <t>SC Mixer SRL Italia</t>
  </si>
  <si>
    <t>Italia, via dei Carabinieri, nr. 45, 172940 Vicenza</t>
  </si>
  <si>
    <t>respinsă în totalitate conform adresei de justificare nr. 141/08.01.2010</t>
  </si>
  <si>
    <t>SC Motoractive IFN SA</t>
  </si>
  <si>
    <t>SC Porsche Leasing IFN SA</t>
  </si>
  <si>
    <t>Cab. Av. Criana Măcărescu, Bucureşti, str. Prof. Dr. Victor Babeş, nr. 3, Sector 5</t>
  </si>
  <si>
    <t>SC Pro Engineering SRL</t>
  </si>
  <si>
    <t>Bucureşti, str. Cernăuţi, nr. 27C, Sector 2</t>
  </si>
  <si>
    <t>SC Rent-Abil Investiţii SRL</t>
  </si>
  <si>
    <t>Bucuresti, Şoseaua Cotroceni, nr. 14, et. 5, Sector 6</t>
  </si>
  <si>
    <t>SC Romtelecom SA</t>
  </si>
  <si>
    <t>Cluj-Napoca, str. Emile Zola, nr. 3, jud. Cluj</t>
  </si>
  <si>
    <t>SC Vest Euro Marketing</t>
  </si>
  <si>
    <t>Oradea, str. Republicii, nr. 28/A, jud. Bihor</t>
  </si>
  <si>
    <t>Dosar nr: 6753/111/2009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</si>
</sst>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\ &quot;lei&quot;"/>
    <numFmt numFmtId="173" formatCode="#,##0_ ;[Red]\-#,##0\ 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%"/>
    <numFmt numFmtId="180" formatCode="&quot;£&quot;#,##0.00"/>
    <numFmt numFmtId="181" formatCode="#,##0.00\ [$lei-418]"/>
    <numFmt numFmtId="182" formatCode="[$-809]dd\ mmmm\ yyyy"/>
    <numFmt numFmtId="183" formatCode="#,##0.00\ [$lei-418];[Red]\-#,##0.00\ [$lei-418]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10" fontId="4" fillId="0" borderId="1" xfId="0" applyNumberFormat="1" applyFont="1" applyBorder="1" applyAlignment="1" quotePrefix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67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0" xfId="15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7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 vertical="top" wrapText="1"/>
    </xf>
    <xf numFmtId="175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center" vertical="center" wrapText="1"/>
    </xf>
    <xf numFmtId="172" fontId="4" fillId="0" borderId="2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175" fontId="4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72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7" fontId="3" fillId="0" borderId="3" xfId="0" applyNumberFormat="1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183" fontId="4" fillId="0" borderId="1" xfId="0" applyNumberFormat="1" applyFont="1" applyBorder="1" applyAlignment="1">
      <alignment horizontal="center" vertical="center" wrapText="1"/>
    </xf>
    <xf numFmtId="172" fontId="3" fillId="0" borderId="3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67" fontId="3" fillId="0" borderId="10" xfId="0" applyNumberFormat="1" applyFont="1" applyBorder="1" applyAlignment="1">
      <alignment horizontal="center" vertical="center" wrapText="1"/>
    </xf>
    <xf numFmtId="171" fontId="4" fillId="0" borderId="8" xfId="15" applyFont="1" applyBorder="1" applyAlignment="1">
      <alignment horizontal="center" vertical="center" wrapText="1"/>
    </xf>
    <xf numFmtId="0" fontId="7" fillId="0" borderId="0" xfId="0" applyFont="1" applyAlignment="1">
      <alignment/>
    </xf>
    <xf numFmtId="181" fontId="4" fillId="0" borderId="1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 quotePrefix="1">
      <alignment horizontal="center" vertical="top" wrapText="1"/>
    </xf>
    <xf numFmtId="181" fontId="3" fillId="0" borderId="0" xfId="0" applyNumberFormat="1" applyFont="1" applyAlignment="1">
      <alignment/>
    </xf>
    <xf numFmtId="181" fontId="3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7" fontId="4" fillId="0" borderId="11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/>
    </xf>
    <xf numFmtId="10" fontId="4" fillId="0" borderId="11" xfId="0" applyNumberFormat="1" applyFont="1" applyBorder="1" applyAlignment="1" quotePrefix="1">
      <alignment horizontal="center" vertical="center" wrapText="1"/>
    </xf>
    <xf numFmtId="10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172" fontId="4" fillId="0" borderId="11" xfId="0" applyNumberFormat="1" applyFont="1" applyBorder="1" applyAlignment="1">
      <alignment horizontal="center" vertical="center" wrapText="1"/>
    </xf>
    <xf numFmtId="174" fontId="4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5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1" fontId="3" fillId="0" borderId="12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4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workbookViewId="0" topLeftCell="A19">
      <selection activeCell="K24" sqref="K24"/>
    </sheetView>
  </sheetViews>
  <sheetFormatPr defaultColWidth="9.140625" defaultRowHeight="12.75"/>
  <cols>
    <col min="1" max="1" width="4.00390625" style="0" customWidth="1"/>
    <col min="2" max="2" width="12.57421875" style="0" customWidth="1"/>
    <col min="3" max="3" width="11.421875" style="0" customWidth="1"/>
    <col min="4" max="4" width="14.7109375" style="0" customWidth="1"/>
    <col min="5" max="5" width="11.140625" style="0" customWidth="1"/>
    <col min="6" max="6" width="15.140625" style="0" customWidth="1"/>
    <col min="7" max="7" width="8.57421875" style="0" customWidth="1"/>
    <col min="8" max="8" width="9.7109375" style="0" customWidth="1"/>
    <col min="9" max="9" width="11.8515625" style="0" customWidth="1"/>
  </cols>
  <sheetData>
    <row r="1" spans="1:9" ht="12.75">
      <c r="A1" s="17" t="s">
        <v>31</v>
      </c>
      <c r="B1" s="18"/>
      <c r="C1" s="18"/>
      <c r="D1" s="18"/>
      <c r="E1" s="18"/>
      <c r="F1" s="18"/>
      <c r="G1" s="18"/>
      <c r="H1" s="18"/>
      <c r="I1" s="16"/>
    </row>
    <row r="2" spans="1:9" ht="12.75">
      <c r="A2" s="18"/>
      <c r="B2" s="18"/>
      <c r="C2" s="18"/>
      <c r="D2" s="18"/>
      <c r="E2" s="18"/>
      <c r="F2" s="18"/>
      <c r="G2" s="18"/>
      <c r="H2" s="18"/>
      <c r="I2" s="16"/>
    </row>
    <row r="3" spans="1:9" ht="12.75">
      <c r="A3" s="18" t="s">
        <v>102</v>
      </c>
      <c r="B3" s="18"/>
      <c r="C3" s="18"/>
      <c r="D3" s="18"/>
      <c r="E3" s="18"/>
      <c r="F3" s="18"/>
      <c r="G3" s="18"/>
      <c r="H3" s="18"/>
      <c r="I3" s="16"/>
    </row>
    <row r="4" spans="1:9" ht="12.75">
      <c r="A4" s="18" t="s">
        <v>30</v>
      </c>
      <c r="B4" s="18"/>
      <c r="C4" s="18"/>
      <c r="D4" s="18"/>
      <c r="E4" s="18"/>
      <c r="F4" s="18"/>
      <c r="G4" s="18"/>
      <c r="H4" s="18"/>
      <c r="I4" s="16"/>
    </row>
    <row r="5" spans="1:9" ht="12.75">
      <c r="A5" s="18" t="s">
        <v>28</v>
      </c>
      <c r="B5" s="18"/>
      <c r="C5" s="18"/>
      <c r="D5" s="18"/>
      <c r="E5" s="18"/>
      <c r="F5" s="18"/>
      <c r="G5" s="18"/>
      <c r="H5" s="18"/>
      <c r="I5" s="16"/>
    </row>
    <row r="6" spans="1:9" ht="12.75">
      <c r="A6" s="18" t="s">
        <v>6</v>
      </c>
      <c r="B6" s="18"/>
      <c r="C6" s="18"/>
      <c r="D6" s="18"/>
      <c r="E6" s="18"/>
      <c r="F6" s="18"/>
      <c r="G6" s="18"/>
      <c r="H6" s="18"/>
      <c r="I6" s="16"/>
    </row>
    <row r="7" spans="1:9" ht="12.75">
      <c r="A7" s="18" t="s">
        <v>34</v>
      </c>
      <c r="B7" s="18"/>
      <c r="C7" s="18"/>
      <c r="D7" s="18"/>
      <c r="E7" s="18"/>
      <c r="F7" s="18"/>
      <c r="G7" s="18"/>
      <c r="H7" s="18"/>
      <c r="I7" s="16"/>
    </row>
    <row r="8" spans="1:9" ht="12.75">
      <c r="A8" s="18" t="s">
        <v>29</v>
      </c>
      <c r="B8" s="18"/>
      <c r="C8" s="18"/>
      <c r="D8" s="18"/>
      <c r="E8" s="18"/>
      <c r="F8" s="18"/>
      <c r="G8" s="18"/>
      <c r="H8" s="18"/>
      <c r="I8" s="16"/>
    </row>
    <row r="9" spans="1:9" ht="12.75">
      <c r="A9" s="18"/>
      <c r="B9" s="18"/>
      <c r="C9" s="18"/>
      <c r="D9" s="18"/>
      <c r="E9" s="18"/>
      <c r="F9" s="18"/>
      <c r="G9" s="18"/>
      <c r="H9" s="18"/>
      <c r="I9" s="16"/>
    </row>
    <row r="10" spans="1:9" ht="12.75">
      <c r="A10" s="72" t="s">
        <v>32</v>
      </c>
      <c r="B10" s="73"/>
      <c r="C10" s="73"/>
      <c r="D10" s="73"/>
      <c r="E10" s="73"/>
      <c r="F10" s="73"/>
      <c r="G10" s="73"/>
      <c r="H10" s="73"/>
      <c r="I10" s="73"/>
    </row>
    <row r="11" spans="1:9" ht="12.75">
      <c r="A11" s="72" t="s">
        <v>33</v>
      </c>
      <c r="B11" s="72"/>
      <c r="C11" s="72"/>
      <c r="D11" s="72"/>
      <c r="E11" s="72"/>
      <c r="F11" s="72"/>
      <c r="G11" s="72"/>
      <c r="H11" s="72"/>
      <c r="I11" s="72"/>
    </row>
    <row r="12" spans="1:9" ht="12.75" hidden="1">
      <c r="A12" s="72"/>
      <c r="B12" s="72"/>
      <c r="C12" s="72"/>
      <c r="D12" s="72"/>
      <c r="E12" s="72"/>
      <c r="F12" s="72"/>
      <c r="G12" s="72"/>
      <c r="H12" s="72"/>
      <c r="I12" s="72"/>
    </row>
    <row r="13" spans="1:9" ht="12.7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3.5" thickBot="1">
      <c r="A14" s="21" t="s">
        <v>20</v>
      </c>
      <c r="B14" s="21"/>
      <c r="C14" s="21"/>
      <c r="D14" s="21"/>
      <c r="E14" s="22"/>
      <c r="F14" s="22"/>
      <c r="G14" s="22"/>
      <c r="H14" s="22"/>
      <c r="I14" s="22"/>
    </row>
    <row r="15" spans="1:15" ht="25.5">
      <c r="A15" s="94" t="s">
        <v>16</v>
      </c>
      <c r="B15" s="95" t="s">
        <v>0</v>
      </c>
      <c r="C15" s="95" t="s">
        <v>1</v>
      </c>
      <c r="D15" s="96" t="s">
        <v>17</v>
      </c>
      <c r="E15" s="96" t="s">
        <v>18</v>
      </c>
      <c r="F15" s="97" t="s">
        <v>25</v>
      </c>
      <c r="G15" s="96" t="s">
        <v>8</v>
      </c>
      <c r="H15" s="98" t="s">
        <v>19</v>
      </c>
      <c r="I15" s="99"/>
      <c r="J15" s="14"/>
      <c r="K15" s="14"/>
      <c r="L15" s="14"/>
      <c r="M15" s="15"/>
      <c r="N15" s="14"/>
      <c r="O15" s="14"/>
    </row>
    <row r="16" spans="1:9" ht="69" customHeight="1">
      <c r="A16" s="100">
        <v>1</v>
      </c>
      <c r="B16" s="1" t="s">
        <v>35</v>
      </c>
      <c r="C16" s="1" t="s">
        <v>36</v>
      </c>
      <c r="D16" s="9">
        <v>1054</v>
      </c>
      <c r="E16" s="9">
        <v>1054</v>
      </c>
      <c r="F16" s="3">
        <f>E16/E18</f>
        <v>0.34785478547854787</v>
      </c>
      <c r="G16" s="27">
        <f>D16/F58</f>
        <v>0.0008457474522199028</v>
      </c>
      <c r="H16" s="74" t="s">
        <v>26</v>
      </c>
      <c r="I16" s="101"/>
    </row>
    <row r="17" spans="1:9" ht="68.25" customHeight="1" thickBot="1">
      <c r="A17" s="42">
        <v>2</v>
      </c>
      <c r="B17" s="60" t="s">
        <v>37</v>
      </c>
      <c r="C17" s="60" t="s">
        <v>38</v>
      </c>
      <c r="D17" s="68">
        <v>1976</v>
      </c>
      <c r="E17" s="68">
        <v>1976</v>
      </c>
      <c r="F17" s="65">
        <f>E17/E18</f>
        <v>0.6521452145214521</v>
      </c>
      <c r="G17" s="69">
        <f>E17/F58</f>
        <v>0.0015855758686779203</v>
      </c>
      <c r="H17" s="77" t="s">
        <v>26</v>
      </c>
      <c r="I17" s="102"/>
    </row>
    <row r="18" spans="1:9" ht="13.5" thickBot="1">
      <c r="A18" s="70"/>
      <c r="B18" s="82" t="s">
        <v>21</v>
      </c>
      <c r="C18" s="83"/>
      <c r="D18" s="48">
        <f>SUM(D16:D17)</f>
        <v>3030</v>
      </c>
      <c r="E18" s="48">
        <f>SUM(E16:E17)</f>
        <v>3030</v>
      </c>
      <c r="F18" s="49">
        <f>SUM(F16:F17)</f>
        <v>1</v>
      </c>
      <c r="G18" s="49">
        <f>SUM(G16:G17)</f>
        <v>0.002431323320897823</v>
      </c>
      <c r="H18" s="78"/>
      <c r="I18" s="79"/>
    </row>
    <row r="19" spans="1:9" ht="12.75">
      <c r="A19" s="59"/>
      <c r="B19" s="18"/>
      <c r="C19" s="18"/>
      <c r="D19" s="18"/>
      <c r="E19" s="18"/>
      <c r="F19" s="18"/>
      <c r="G19" s="18"/>
      <c r="H19" s="18"/>
      <c r="I19" s="18"/>
    </row>
    <row r="20" spans="1:9" ht="12.75">
      <c r="A20" s="59"/>
      <c r="B20" s="18"/>
      <c r="C20" s="18"/>
      <c r="D20" s="18"/>
      <c r="E20" s="18"/>
      <c r="F20" s="18"/>
      <c r="G20" s="18"/>
      <c r="H20" s="18"/>
      <c r="I20" s="18"/>
    </row>
    <row r="21" spans="1:9" s="52" customFormat="1" ht="12.75">
      <c r="A21" s="112" t="s">
        <v>39</v>
      </c>
      <c r="B21" s="105"/>
      <c r="C21" s="105"/>
      <c r="D21" s="105"/>
      <c r="E21" s="105"/>
      <c r="F21" s="105"/>
      <c r="G21" s="105"/>
      <c r="H21" s="105"/>
      <c r="I21" s="105"/>
    </row>
    <row r="22" spans="1:9" ht="25.5">
      <c r="A22" s="108" t="s">
        <v>50</v>
      </c>
      <c r="B22" s="109" t="s">
        <v>0</v>
      </c>
      <c r="C22" s="109" t="s">
        <v>1</v>
      </c>
      <c r="D22" s="109" t="s">
        <v>2</v>
      </c>
      <c r="E22" s="110" t="s">
        <v>3</v>
      </c>
      <c r="F22" s="109" t="s">
        <v>12</v>
      </c>
      <c r="G22" s="109" t="s">
        <v>11</v>
      </c>
      <c r="H22" s="109" t="s">
        <v>8</v>
      </c>
      <c r="I22" s="111" t="s">
        <v>4</v>
      </c>
    </row>
    <row r="23" spans="1:9" ht="64.5" customHeight="1">
      <c r="A23" s="40">
        <v>1</v>
      </c>
      <c r="B23" s="1" t="s">
        <v>41</v>
      </c>
      <c r="C23" s="1" t="s">
        <v>42</v>
      </c>
      <c r="D23" s="26">
        <v>153114</v>
      </c>
      <c r="E23" s="53">
        <v>0</v>
      </c>
      <c r="F23" s="26">
        <v>153114</v>
      </c>
      <c r="G23" s="2">
        <f>F23/F27</f>
        <v>0.9841755696094319</v>
      </c>
      <c r="H23" s="3">
        <f>F23/F58</f>
        <v>0.12286126698216147</v>
      </c>
      <c r="I23" s="41" t="s">
        <v>27</v>
      </c>
    </row>
    <row r="24" spans="1:9" ht="49.5" customHeight="1">
      <c r="A24" s="40">
        <v>2</v>
      </c>
      <c r="B24" s="1" t="s">
        <v>43</v>
      </c>
      <c r="C24" s="1" t="s">
        <v>44</v>
      </c>
      <c r="D24" s="25">
        <v>2052.9</v>
      </c>
      <c r="E24" s="19">
        <v>0</v>
      </c>
      <c r="F24" s="25">
        <v>2052.9</v>
      </c>
      <c r="G24" s="2">
        <f>F24/F27</f>
        <v>0.0131954885043249</v>
      </c>
      <c r="H24" s="3">
        <f>F24/F58</f>
        <v>0.0016472817311785945</v>
      </c>
      <c r="I24" s="41" t="s">
        <v>27</v>
      </c>
    </row>
    <row r="25" spans="1:9" ht="51" customHeight="1">
      <c r="A25" s="40">
        <v>3</v>
      </c>
      <c r="B25" s="1" t="s">
        <v>46</v>
      </c>
      <c r="C25" s="1" t="s">
        <v>47</v>
      </c>
      <c r="D25" s="26">
        <v>259</v>
      </c>
      <c r="E25" s="53">
        <v>0</v>
      </c>
      <c r="F25" s="26">
        <v>259</v>
      </c>
      <c r="G25" s="2">
        <f>F25/F27</f>
        <v>0.0016647822702616536</v>
      </c>
      <c r="H25" s="3">
        <f>F25/F58</f>
        <v>0.00020782598683582052</v>
      </c>
      <c r="I25" s="41" t="s">
        <v>27</v>
      </c>
    </row>
    <row r="26" spans="1:9" ht="63" customHeight="1" thickBot="1">
      <c r="A26" s="42">
        <v>4</v>
      </c>
      <c r="B26" s="60" t="s">
        <v>45</v>
      </c>
      <c r="C26" s="60" t="s">
        <v>44</v>
      </c>
      <c r="D26" s="62">
        <v>150</v>
      </c>
      <c r="E26" s="63">
        <v>0</v>
      </c>
      <c r="F26" s="62">
        <v>150</v>
      </c>
      <c r="G26" s="64">
        <f>F26/F27</f>
        <v>0.0009641596159816528</v>
      </c>
      <c r="H26" s="65">
        <f>F26/F58</f>
        <v>0.00012036254063850609</v>
      </c>
      <c r="I26" s="66" t="s">
        <v>27</v>
      </c>
    </row>
    <row r="27" spans="1:9" ht="13.5" thickBot="1">
      <c r="A27" s="61"/>
      <c r="B27" s="80" t="s">
        <v>40</v>
      </c>
      <c r="C27" s="81"/>
      <c r="D27" s="43">
        <f>SUM(D23:D26)</f>
        <v>155575.9</v>
      </c>
      <c r="E27" s="48">
        <v>0</v>
      </c>
      <c r="F27" s="56">
        <f>SUM(F23:F26)</f>
        <v>155575.9</v>
      </c>
      <c r="G27" s="44">
        <v>1</v>
      </c>
      <c r="H27" s="45">
        <f>F27/F58</f>
        <v>0.1248367372408144</v>
      </c>
      <c r="I27" s="67"/>
    </row>
    <row r="28" spans="1:9" ht="12.75">
      <c r="A28" s="18"/>
      <c r="B28" s="18"/>
      <c r="C28" s="10"/>
      <c r="D28" s="5"/>
      <c r="E28" s="6"/>
      <c r="F28" s="5"/>
      <c r="G28" s="7"/>
      <c r="H28" s="8"/>
      <c r="I28" s="23"/>
    </row>
    <row r="29" spans="1:9" ht="13.5" thickBot="1">
      <c r="A29" s="107" t="s">
        <v>48</v>
      </c>
      <c r="B29" s="18"/>
      <c r="C29" s="10"/>
      <c r="D29" s="5"/>
      <c r="E29" s="6"/>
      <c r="F29" s="5"/>
      <c r="G29" s="7"/>
      <c r="H29" s="8"/>
      <c r="I29" s="23"/>
    </row>
    <row r="30" spans="1:9" ht="69.75" customHeight="1" hidden="1" thickBot="1">
      <c r="A30" s="106" t="s">
        <v>5</v>
      </c>
      <c r="B30" s="87" t="s">
        <v>23</v>
      </c>
      <c r="C30" s="28"/>
      <c r="D30" s="28"/>
      <c r="E30" s="18"/>
      <c r="F30" s="18"/>
      <c r="G30" s="18"/>
      <c r="H30" s="18"/>
      <c r="I30" s="18"/>
    </row>
    <row r="31" spans="1:9" ht="34.5" customHeight="1" thickBot="1">
      <c r="A31" s="88" t="s">
        <v>50</v>
      </c>
      <c r="B31" s="89" t="s">
        <v>0</v>
      </c>
      <c r="C31" s="34" t="s">
        <v>1</v>
      </c>
      <c r="D31" s="34" t="s">
        <v>2</v>
      </c>
      <c r="E31" s="34" t="s">
        <v>3</v>
      </c>
      <c r="F31" s="34" t="s">
        <v>12</v>
      </c>
      <c r="G31" s="34" t="s">
        <v>11</v>
      </c>
      <c r="H31" s="34" t="s">
        <v>8</v>
      </c>
      <c r="I31" s="35" t="s">
        <v>4</v>
      </c>
    </row>
    <row r="32" spans="1:9" ht="62.25" customHeight="1">
      <c r="A32" s="86">
        <v>1</v>
      </c>
      <c r="B32" s="1" t="s">
        <v>51</v>
      </c>
      <c r="C32" s="29" t="s">
        <v>52</v>
      </c>
      <c r="D32" s="30">
        <v>7911.35</v>
      </c>
      <c r="E32" s="31">
        <v>0</v>
      </c>
      <c r="F32" s="31">
        <v>7911.35</v>
      </c>
      <c r="G32" s="32">
        <f>F32/F55</f>
        <v>0.0072739416908344495</v>
      </c>
      <c r="H32" s="33">
        <f>F32/F58</f>
        <v>0.006348201239202968</v>
      </c>
      <c r="I32" s="39" t="s">
        <v>13</v>
      </c>
    </row>
    <row r="33" spans="1:9" ht="85.5" customHeight="1">
      <c r="A33" s="90">
        <v>2</v>
      </c>
      <c r="B33" s="1" t="s">
        <v>53</v>
      </c>
      <c r="C33" s="1" t="s">
        <v>54</v>
      </c>
      <c r="D33" s="4">
        <v>35142.96</v>
      </c>
      <c r="E33" s="9">
        <v>0</v>
      </c>
      <c r="F33" s="9">
        <v>34344.38</v>
      </c>
      <c r="G33" s="3">
        <f>F33/F55</f>
        <v>0.03157729306981246</v>
      </c>
      <c r="H33" s="24">
        <f>F33/F58</f>
        <v>0.027558512223028638</v>
      </c>
      <c r="I33" s="41" t="s">
        <v>55</v>
      </c>
    </row>
    <row r="34" spans="1:9" ht="95.25" customHeight="1">
      <c r="A34" s="91">
        <v>3</v>
      </c>
      <c r="B34" s="1" t="s">
        <v>56</v>
      </c>
      <c r="C34" s="1" t="s">
        <v>57</v>
      </c>
      <c r="D34" s="4">
        <v>211575.85</v>
      </c>
      <c r="E34" s="9">
        <v>0</v>
      </c>
      <c r="F34" s="9">
        <v>211575.85</v>
      </c>
      <c r="G34" s="3">
        <f>F34/F55</f>
        <v>0.19452942874335427</v>
      </c>
      <c r="H34" s="24">
        <f>F34/F58</f>
        <v>0.1697720456250098</v>
      </c>
      <c r="I34" s="41" t="s">
        <v>13</v>
      </c>
    </row>
    <row r="35" spans="1:9" ht="89.25" customHeight="1">
      <c r="A35" s="91">
        <v>4</v>
      </c>
      <c r="B35" s="1" t="s">
        <v>58</v>
      </c>
      <c r="C35" s="1" t="s">
        <v>59</v>
      </c>
      <c r="D35" s="4">
        <v>113608.74</v>
      </c>
      <c r="E35" s="9">
        <v>0</v>
      </c>
      <c r="F35" s="9">
        <v>113608.74</v>
      </c>
      <c r="G35" s="3">
        <f>F35/F55</f>
        <v>0.1044554153626336</v>
      </c>
      <c r="H35" s="24">
        <f>F35/F58</f>
        <v>0.09116157723426316</v>
      </c>
      <c r="I35" s="41" t="s">
        <v>13</v>
      </c>
    </row>
    <row r="36" spans="1:9" ht="76.5">
      <c r="A36" s="92">
        <v>5</v>
      </c>
      <c r="B36" s="1" t="s">
        <v>60</v>
      </c>
      <c r="C36" s="1" t="s">
        <v>61</v>
      </c>
      <c r="D36" s="4">
        <v>11000</v>
      </c>
      <c r="E36" s="9">
        <v>0</v>
      </c>
      <c r="F36" s="9">
        <v>11000</v>
      </c>
      <c r="G36" s="3">
        <f>F36/F55</f>
        <v>0.010113742736597287</v>
      </c>
      <c r="H36" s="24">
        <f>F36/F58</f>
        <v>0.008826586313490446</v>
      </c>
      <c r="I36" s="41" t="s">
        <v>13</v>
      </c>
    </row>
    <row r="37" spans="1:9" ht="72.75" customHeight="1">
      <c r="A37" s="40">
        <v>6</v>
      </c>
      <c r="B37" s="1" t="s">
        <v>62</v>
      </c>
      <c r="C37" s="1" t="s">
        <v>63</v>
      </c>
      <c r="D37" s="4">
        <v>11973.78</v>
      </c>
      <c r="E37" s="9">
        <v>0</v>
      </c>
      <c r="F37" s="9">
        <v>11973.78</v>
      </c>
      <c r="G37" s="3">
        <f>F37/F55</f>
        <v>0.01100906640951035</v>
      </c>
      <c r="H37" s="24">
        <f>F37/F58</f>
        <v>0.009607963878976876</v>
      </c>
      <c r="I37" s="41" t="s">
        <v>13</v>
      </c>
    </row>
    <row r="38" spans="1:9" ht="67.5" customHeight="1">
      <c r="A38" s="40">
        <v>7</v>
      </c>
      <c r="B38" s="1" t="s">
        <v>64</v>
      </c>
      <c r="C38" s="1" t="s">
        <v>65</v>
      </c>
      <c r="D38" s="4">
        <v>557564.5</v>
      </c>
      <c r="E38" s="9">
        <v>0</v>
      </c>
      <c r="F38" s="9">
        <v>139111</v>
      </c>
      <c r="G38" s="3">
        <f>F38/F55</f>
        <v>0.12790298780279866</v>
      </c>
      <c r="H38" s="24">
        <f>F38/F58</f>
        <v>0.11162502260508814</v>
      </c>
      <c r="I38" s="41" t="s">
        <v>66</v>
      </c>
    </row>
    <row r="39" spans="1:9" ht="61.5" customHeight="1">
      <c r="A39" s="40">
        <v>8</v>
      </c>
      <c r="B39" s="1" t="s">
        <v>67</v>
      </c>
      <c r="C39" s="1" t="s">
        <v>68</v>
      </c>
      <c r="D39" s="4">
        <v>12359.3</v>
      </c>
      <c r="E39" s="9">
        <v>0</v>
      </c>
      <c r="F39" s="9">
        <v>6508.35</v>
      </c>
      <c r="G39" s="3">
        <f>F39/F55</f>
        <v>0.0059839797763393595</v>
      </c>
      <c r="H39" s="24">
        <f>F39/F58</f>
        <v>0.005222410275764141</v>
      </c>
      <c r="I39" s="41" t="s">
        <v>69</v>
      </c>
    </row>
    <row r="40" spans="1:9" ht="65.25" customHeight="1">
      <c r="A40" s="85">
        <v>9</v>
      </c>
      <c r="B40" s="1" t="s">
        <v>70</v>
      </c>
      <c r="C40" s="1" t="s">
        <v>71</v>
      </c>
      <c r="D40" s="4">
        <v>617.81</v>
      </c>
      <c r="E40" s="9">
        <v>0</v>
      </c>
      <c r="F40" s="9">
        <v>617.81</v>
      </c>
      <c r="G40" s="3">
        <f>F40/F55</f>
        <v>0.0005680337636451972</v>
      </c>
      <c r="H40" s="24">
        <f>F40/F58</f>
        <v>0.000495741208212503</v>
      </c>
      <c r="I40" s="41" t="s">
        <v>13</v>
      </c>
    </row>
    <row r="41" spans="1:9" ht="58.5" customHeight="1">
      <c r="A41" s="93">
        <v>10</v>
      </c>
      <c r="B41" s="1" t="s">
        <v>72</v>
      </c>
      <c r="C41" s="1" t="s">
        <v>73</v>
      </c>
      <c r="D41" s="4">
        <v>1863.98</v>
      </c>
      <c r="E41" s="9">
        <v>0</v>
      </c>
      <c r="F41" s="26">
        <v>1199.21</v>
      </c>
      <c r="G41" s="3">
        <f>F41/F55</f>
        <v>0.0011025910388322575</v>
      </c>
      <c r="H41" s="24">
        <f>F41/F58</f>
        <v>0.0009622664157273526</v>
      </c>
      <c r="I41" s="41" t="s">
        <v>74</v>
      </c>
    </row>
    <row r="42" spans="1:9" ht="60.75" customHeight="1">
      <c r="A42" s="93">
        <v>11</v>
      </c>
      <c r="B42" s="1" t="s">
        <v>75</v>
      </c>
      <c r="C42" s="1" t="s">
        <v>76</v>
      </c>
      <c r="D42" s="4">
        <v>2637.25</v>
      </c>
      <c r="E42" s="9">
        <v>0</v>
      </c>
      <c r="F42" s="9">
        <v>2637.25</v>
      </c>
      <c r="G42" s="3">
        <f>F42/F55</f>
        <v>0.0024247698210991993</v>
      </c>
      <c r="H42" s="24">
        <f>F42/F58</f>
        <v>0.0021161740686593345</v>
      </c>
      <c r="I42" s="41" t="s">
        <v>13</v>
      </c>
    </row>
    <row r="43" spans="1:9" ht="114.75">
      <c r="A43" s="91">
        <v>12</v>
      </c>
      <c r="B43" s="1" t="s">
        <v>77</v>
      </c>
      <c r="C43" s="1" t="s">
        <v>78</v>
      </c>
      <c r="D43" s="26">
        <v>15269.4</v>
      </c>
      <c r="E43" s="26">
        <v>0</v>
      </c>
      <c r="F43" s="26">
        <v>15269.4</v>
      </c>
      <c r="G43" s="3">
        <f>F43/F55</f>
        <v>0.014039162122018055</v>
      </c>
      <c r="H43" s="24">
        <f>F43/F58</f>
        <v>0.012252425186837366</v>
      </c>
      <c r="I43" s="41" t="s">
        <v>13</v>
      </c>
    </row>
    <row r="44" spans="1:9" ht="78.75" customHeight="1">
      <c r="A44" s="91">
        <v>13</v>
      </c>
      <c r="B44" s="1" t="s">
        <v>79</v>
      </c>
      <c r="C44" s="1" t="s">
        <v>80</v>
      </c>
      <c r="D44" s="4">
        <v>70580.07</v>
      </c>
      <c r="E44" s="9">
        <v>0</v>
      </c>
      <c r="F44" s="25">
        <v>50425.8</v>
      </c>
      <c r="G44" s="3">
        <f>F44/F55</f>
        <v>0.04636305168064613</v>
      </c>
      <c r="H44" s="24">
        <f>F44/F58</f>
        <v>0.04046251601152787</v>
      </c>
      <c r="I44" s="51" t="s">
        <v>81</v>
      </c>
    </row>
    <row r="45" spans="1:9" ht="51">
      <c r="A45" s="104">
        <v>14</v>
      </c>
      <c r="B45" s="1" t="s">
        <v>82</v>
      </c>
      <c r="C45" s="1" t="s">
        <v>83</v>
      </c>
      <c r="D45" s="4">
        <v>3101.01</v>
      </c>
      <c r="E45" s="9">
        <v>0</v>
      </c>
      <c r="F45" s="9">
        <v>3101.01</v>
      </c>
      <c r="G45" s="3">
        <f>F45/F55</f>
        <v>0.002851165214874141</v>
      </c>
      <c r="H45" s="24">
        <f>F45/F58</f>
        <v>0.002488302947636092</v>
      </c>
      <c r="I45" s="41" t="s">
        <v>13</v>
      </c>
    </row>
    <row r="46" spans="1:9" ht="84.75" customHeight="1">
      <c r="A46" s="1">
        <v>15</v>
      </c>
      <c r="B46" s="103" t="s">
        <v>84</v>
      </c>
      <c r="C46" s="1" t="s">
        <v>85</v>
      </c>
      <c r="D46" s="26">
        <v>30384.57</v>
      </c>
      <c r="E46" s="26">
        <v>0</v>
      </c>
      <c r="F46" s="26">
        <v>30384.57</v>
      </c>
      <c r="G46" s="3">
        <f>F46/F55</f>
        <v>0.027936520376557437</v>
      </c>
      <c r="H46" s="24">
        <f>F46/F58</f>
        <v>0.02438109360939022</v>
      </c>
      <c r="I46" s="41" t="s">
        <v>13</v>
      </c>
    </row>
    <row r="47" spans="1:9" ht="75" customHeight="1">
      <c r="A47" s="38">
        <v>16</v>
      </c>
      <c r="B47" s="1" t="s">
        <v>86</v>
      </c>
      <c r="C47" s="1" t="s">
        <v>87</v>
      </c>
      <c r="D47" s="4">
        <v>1881</v>
      </c>
      <c r="E47" s="9">
        <v>0</v>
      </c>
      <c r="F47" s="9">
        <v>1881</v>
      </c>
      <c r="G47" s="3">
        <f>F47/F55</f>
        <v>0.001729450007958136</v>
      </c>
      <c r="H47" s="24">
        <f>F47/F58</f>
        <v>0.0015093462596068663</v>
      </c>
      <c r="I47" s="41" t="s">
        <v>13</v>
      </c>
    </row>
    <row r="48" spans="1:9" ht="76.5">
      <c r="A48" s="40">
        <v>17</v>
      </c>
      <c r="B48" s="1" t="s">
        <v>88</v>
      </c>
      <c r="C48" s="1" t="s">
        <v>89</v>
      </c>
      <c r="D48" s="4">
        <v>2083296.8</v>
      </c>
      <c r="E48" s="9">
        <v>0</v>
      </c>
      <c r="F48" s="9">
        <v>0</v>
      </c>
      <c r="G48" s="3">
        <f>F48/F55</f>
        <v>0</v>
      </c>
      <c r="H48" s="24">
        <f>F48/F58</f>
        <v>0</v>
      </c>
      <c r="I48" s="41" t="s">
        <v>90</v>
      </c>
    </row>
    <row r="49" spans="1:9" ht="63.75">
      <c r="A49" s="40">
        <v>18</v>
      </c>
      <c r="B49" s="1" t="s">
        <v>91</v>
      </c>
      <c r="C49" s="1" t="s">
        <v>24</v>
      </c>
      <c r="D49" s="4">
        <v>345545.29</v>
      </c>
      <c r="E49" s="4">
        <v>0</v>
      </c>
      <c r="F49" s="47">
        <v>345545.29</v>
      </c>
      <c r="G49" s="3">
        <f>F49/F55</f>
        <v>0.3177051060820821</v>
      </c>
      <c r="H49" s="24">
        <f>F49/F58</f>
        <v>0.2772713934004625</v>
      </c>
      <c r="I49" s="41" t="s">
        <v>13</v>
      </c>
    </row>
    <row r="50" spans="1:9" ht="93" customHeight="1">
      <c r="A50" s="40">
        <v>19</v>
      </c>
      <c r="B50" s="1" t="s">
        <v>92</v>
      </c>
      <c r="C50" s="1" t="s">
        <v>93</v>
      </c>
      <c r="D50" s="4">
        <v>48200.72</v>
      </c>
      <c r="E50" s="9">
        <v>0</v>
      </c>
      <c r="F50" s="9">
        <v>48200.72</v>
      </c>
      <c r="G50" s="3">
        <f>F50/F55</f>
        <v>0.04431724379988723</v>
      </c>
      <c r="H50" s="24">
        <f>F50/F58</f>
        <v>0.03867707413203502</v>
      </c>
      <c r="I50" s="41" t="s">
        <v>13</v>
      </c>
    </row>
    <row r="51" spans="1:9" ht="51">
      <c r="A51" s="40">
        <v>20</v>
      </c>
      <c r="B51" s="1" t="s">
        <v>94</v>
      </c>
      <c r="C51" s="1" t="s">
        <v>95</v>
      </c>
      <c r="D51" s="4">
        <v>9539.09</v>
      </c>
      <c r="E51" s="9">
        <v>0</v>
      </c>
      <c r="F51" s="25">
        <v>9539.09</v>
      </c>
      <c r="G51" s="3">
        <f>F51/F55</f>
        <v>0.008770536563749801</v>
      </c>
      <c r="H51" s="24">
        <f>F51/F58</f>
        <v>0.0076543273851957805</v>
      </c>
      <c r="I51" s="41" t="s">
        <v>13</v>
      </c>
    </row>
    <row r="52" spans="1:9" ht="63.75">
      <c r="A52" s="40">
        <v>21</v>
      </c>
      <c r="B52" s="1" t="s">
        <v>96</v>
      </c>
      <c r="C52" s="1" t="s">
        <v>97</v>
      </c>
      <c r="D52" s="4">
        <v>4000</v>
      </c>
      <c r="E52" s="9">
        <v>0</v>
      </c>
      <c r="F52" s="9">
        <v>4000</v>
      </c>
      <c r="G52" s="3">
        <f>F52/F55</f>
        <v>0.0036777246314899223</v>
      </c>
      <c r="H52" s="24">
        <f>F52/F58</f>
        <v>0.0032096677503601623</v>
      </c>
      <c r="I52" s="41" t="s">
        <v>13</v>
      </c>
    </row>
    <row r="53" spans="1:12" ht="51">
      <c r="A53" s="40">
        <v>22</v>
      </c>
      <c r="B53" s="1" t="s">
        <v>98</v>
      </c>
      <c r="C53" s="1" t="s">
        <v>99</v>
      </c>
      <c r="D53" s="4">
        <v>35168.84</v>
      </c>
      <c r="E53" s="9">
        <v>0</v>
      </c>
      <c r="F53" s="25">
        <v>35168.84</v>
      </c>
      <c r="G53" s="3">
        <f>F53/F55</f>
        <v>0.032335327282232006</v>
      </c>
      <c r="H53" s="24">
        <f>F53/F58</f>
        <v>0.02822007289139412</v>
      </c>
      <c r="I53" s="41" t="s">
        <v>13</v>
      </c>
      <c r="L53" s="16"/>
    </row>
    <row r="54" spans="1:9" ht="51.75" thickBot="1">
      <c r="A54" s="42">
        <v>23</v>
      </c>
      <c r="B54" s="60" t="s">
        <v>100</v>
      </c>
      <c r="C54" s="60" t="s">
        <v>101</v>
      </c>
      <c r="D54" s="62">
        <v>3625.57</v>
      </c>
      <c r="E54" s="68">
        <v>0</v>
      </c>
      <c r="F54" s="68">
        <v>3625.57</v>
      </c>
      <c r="G54" s="65">
        <f>F54/F55</f>
        <v>0.0033334620230477297</v>
      </c>
      <c r="H54" s="71">
        <f>F54/F58</f>
        <v>0.0029092187764183236</v>
      </c>
      <c r="I54" s="66" t="s">
        <v>13</v>
      </c>
    </row>
    <row r="55" spans="1:9" ht="24" customHeight="1" thickBot="1">
      <c r="A55" s="61"/>
      <c r="B55" s="75" t="s">
        <v>22</v>
      </c>
      <c r="C55" s="76"/>
      <c r="D55" s="84">
        <f>SUM(D32:D54)</f>
        <v>3616847.88</v>
      </c>
      <c r="E55" s="50">
        <f>SUM(E50:E54)</f>
        <v>0</v>
      </c>
      <c r="F55" s="56">
        <f>SUM(F32:F54)</f>
        <v>1087629.0100000002</v>
      </c>
      <c r="G55" s="44">
        <f>SUM(G32:G54)</f>
        <v>0.9999999999999997</v>
      </c>
      <c r="H55" s="45">
        <f>F55/F58</f>
        <v>0.8727319394382879</v>
      </c>
      <c r="I55" s="46"/>
    </row>
    <row r="56" spans="1:9" ht="12.75">
      <c r="A56" s="59"/>
      <c r="B56" s="16"/>
      <c r="C56" s="10"/>
      <c r="D56" s="11"/>
      <c r="E56" s="11"/>
      <c r="F56" s="36"/>
      <c r="G56" s="37"/>
      <c r="H56" s="12"/>
      <c r="I56" s="10"/>
    </row>
    <row r="57" spans="1:9" ht="13.5" customHeight="1">
      <c r="A57" s="59"/>
      <c r="B57" s="16"/>
      <c r="C57" s="13" t="s">
        <v>10</v>
      </c>
      <c r="D57" s="16"/>
      <c r="E57" s="16"/>
      <c r="F57" s="54">
        <f>D55+D27+D18</f>
        <v>3775453.78</v>
      </c>
      <c r="G57" s="16"/>
      <c r="H57" s="16"/>
      <c r="I57" s="16"/>
    </row>
    <row r="58" spans="1:9" ht="15.75" customHeight="1">
      <c r="A58" s="59"/>
      <c r="C58" s="13" t="s">
        <v>9</v>
      </c>
      <c r="D58" s="16"/>
      <c r="E58" s="16"/>
      <c r="F58" s="55">
        <f>F55+F27+E18</f>
        <v>1246234.9100000001</v>
      </c>
      <c r="G58" s="16"/>
      <c r="H58" s="16"/>
      <c r="I58" s="16"/>
    </row>
    <row r="59" spans="1:9" ht="19.5" customHeight="1">
      <c r="A59" s="59"/>
      <c r="B59" s="57" t="s">
        <v>49</v>
      </c>
      <c r="C59" s="16"/>
      <c r="D59" s="16"/>
      <c r="E59" s="16"/>
      <c r="F59" s="16"/>
      <c r="G59" s="16"/>
      <c r="H59" s="16"/>
      <c r="I59" s="16"/>
    </row>
    <row r="60" spans="1:9" ht="13.5" customHeight="1">
      <c r="A60" s="59"/>
      <c r="B60" s="57"/>
      <c r="C60" s="16"/>
      <c r="D60" s="16"/>
      <c r="E60" s="16"/>
      <c r="F60" s="16"/>
      <c r="G60" s="16"/>
      <c r="H60" s="16"/>
      <c r="I60" s="16"/>
    </row>
    <row r="61" spans="1:9" ht="16.5" customHeight="1">
      <c r="A61" s="59"/>
      <c r="B61" s="13" t="s">
        <v>14</v>
      </c>
      <c r="C61" s="20"/>
      <c r="D61" s="20"/>
      <c r="E61" s="20"/>
      <c r="F61" s="20"/>
      <c r="G61" s="20"/>
      <c r="H61" s="20"/>
      <c r="I61" s="20"/>
    </row>
    <row r="62" spans="1:9" ht="15" customHeight="1">
      <c r="A62" s="59"/>
      <c r="B62" s="16"/>
      <c r="C62" s="16"/>
      <c r="D62" s="16"/>
      <c r="E62" s="13" t="s">
        <v>15</v>
      </c>
      <c r="F62" s="13"/>
      <c r="G62" s="16"/>
      <c r="H62" s="16"/>
      <c r="I62" s="16"/>
    </row>
    <row r="63" spans="1:8" ht="12.75">
      <c r="A63" s="58"/>
      <c r="C63" s="16"/>
      <c r="D63" s="16"/>
      <c r="E63" s="13"/>
      <c r="F63" s="13" t="s">
        <v>7</v>
      </c>
      <c r="G63" s="16"/>
      <c r="H63" s="16"/>
    </row>
    <row r="64" spans="1:8" ht="62.25" customHeight="1">
      <c r="A64" s="10"/>
      <c r="C64" s="16"/>
      <c r="D64" s="16"/>
      <c r="E64" s="16"/>
      <c r="F64" s="16"/>
      <c r="G64" s="16"/>
      <c r="H64" s="16"/>
    </row>
    <row r="65" ht="12.75">
      <c r="A65" s="16"/>
    </row>
    <row r="66" ht="12.75">
      <c r="A66" s="16"/>
    </row>
    <row r="67" ht="16.5" customHeight="1">
      <c r="A67" s="16"/>
    </row>
    <row r="68" ht="12.75">
      <c r="A68" s="16"/>
    </row>
    <row r="69" ht="18.75" customHeight="1">
      <c r="A69" s="16"/>
    </row>
    <row r="70" ht="12.75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21.75" customHeight="1">
      <c r="A76" s="16"/>
    </row>
    <row r="77" ht="16.5" customHeight="1">
      <c r="A77" s="16"/>
    </row>
    <row r="80" ht="16.5" customHeight="1"/>
    <row r="82" ht="23.25" customHeight="1"/>
    <row r="84" ht="12" customHeight="1"/>
    <row r="91" ht="18" customHeight="1"/>
    <row r="103" ht="31.5" customHeight="1"/>
  </sheetData>
  <mergeCells count="10">
    <mergeCell ref="A21:I21"/>
    <mergeCell ref="B55:C55"/>
    <mergeCell ref="H17:I17"/>
    <mergeCell ref="H18:I18"/>
    <mergeCell ref="B27:C27"/>
    <mergeCell ref="B18:C18"/>
    <mergeCell ref="A10:I10"/>
    <mergeCell ref="A11:I12"/>
    <mergeCell ref="H15:I15"/>
    <mergeCell ref="H16:I16"/>
  </mergeCells>
  <printOptions/>
  <pageMargins left="0.15748031496062992" right="0.15748031496062992" top="1.771653543307086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2011-02-16T11:47:14Z</cp:lastPrinted>
  <dcterms:created xsi:type="dcterms:W3CDTF">2010-09-07T12:56:17Z</dcterms:created>
  <dcterms:modified xsi:type="dcterms:W3CDTF">2011-02-16T11:51:19Z</dcterms:modified>
  <cp:category/>
  <cp:version/>
  <cp:contentType/>
  <cp:contentStatus/>
</cp:coreProperties>
</file>