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<sst xmlns="http://schemas.openxmlformats.org/spreadsheetml/2006/main" count="258" uniqueCount="178">
  <si>
    <t>Numar dosar : 423/111/2010, Tribunalul Bihor, Sectia comerciala, contencios administrativ si fiscala</t>
  </si>
  <si>
    <t>Judecator sindic : OLAH IONEL</t>
  </si>
  <si>
    <t>Temei juridic : art.20, lit (k) si art.72, al. (1) din Legea nr.85/2006 privind procedura insolventei</t>
  </si>
  <si>
    <t>Administrator judiciar : GLOBAL MONEY RECOVERY IPURL</t>
  </si>
  <si>
    <t>Debitor : SC ADIX SA</t>
  </si>
  <si>
    <t>Termen : 14.04.2010</t>
  </si>
  <si>
    <t xml:space="preserve">                   TABEL PRELIMINAR DE CREANTE AL DEBITORULUI             </t>
  </si>
  <si>
    <t xml:space="preserve">                                                     SC ADIX SA</t>
  </si>
  <si>
    <t>Grupa 1, art.121 pct. (1) - Creanţe garantate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</si>
  <si>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</si>
  <si>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</si>
  <si>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</si>
  <si>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</si>
  <si>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</si>
  <si>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</si>
  <si>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</si>
  <si>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</si>
  <si>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</si>
  <si>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OPT BANK ROMANIA SA</t>
  </si>
  <si>
    <t>Bucuresti, Calea Buzesti nr.66-68, sector 1</t>
  </si>
  <si>
    <t>Garantata conform contractelor de credit</t>
  </si>
  <si>
    <t>TOTAL GRUPA 1</t>
  </si>
  <si>
    <t>Directia Generala a Finantelor Publice Bihor</t>
  </si>
  <si>
    <t>Oradea,Str.D.Cantemir, nr.2-4, Jud.Bihor</t>
  </si>
  <si>
    <t>Privilegiată taxe şi impozite</t>
  </si>
  <si>
    <t>2.</t>
  </si>
  <si>
    <t>Inspectoratul Teritorial de Muncă Bihor</t>
  </si>
  <si>
    <t>Oradea, Str.Amatei Ronâne, nr.1</t>
  </si>
  <si>
    <t>Privilegiată comision ITM</t>
  </si>
  <si>
    <t>3.</t>
  </si>
  <si>
    <t>Administratia fondului pt. Mediu</t>
  </si>
  <si>
    <t>Bucuresti, Splaiul Independentei nr.294, sector 6</t>
  </si>
  <si>
    <t>Privilegiată contributii, dobanzi, penalitati</t>
  </si>
  <si>
    <t>TOTAL GRUPA 2</t>
  </si>
  <si>
    <t>SC ADIX TRADE KFT</t>
  </si>
  <si>
    <t>Debrecen 4028, Nyil u.73-79, Ungaria</t>
  </si>
  <si>
    <t>Admisă integral în temeiul art.66 al.(1) din Lege</t>
  </si>
  <si>
    <t>SC AUTO BARA &amp;CO SRL</t>
  </si>
  <si>
    <t>Oradea, sos. Borsului nr.22, Bihor</t>
  </si>
  <si>
    <t>SC ARAD LEASING SA prin adm.jud. EXPERT SPRL</t>
  </si>
  <si>
    <t>Arad, bld. Vasile Milea nr.3, ap.2, jud. Arad</t>
  </si>
  <si>
    <t>Admisă partial conform adresei de justificare nr.1833/30.03.2010</t>
  </si>
  <si>
    <t>4.</t>
  </si>
  <si>
    <t>SC AVAMO EXPORT SRL</t>
  </si>
  <si>
    <t>Bucuresti, str. Emil Garleanu nr.9, bl.4A, sc.3, ap.90, sector 3</t>
  </si>
  <si>
    <t>5.</t>
  </si>
  <si>
    <t>SC COMINDUSTRIAL SRL</t>
  </si>
  <si>
    <t>Cluj Napoca, str. Fabricii de Zahar nr.166, jud. Cluj</t>
  </si>
  <si>
    <t>6.</t>
  </si>
  <si>
    <t>SC COMPLEX CSAPAGY KFT</t>
  </si>
  <si>
    <t>Budapest, Rakosmezo nr.47</t>
  </si>
  <si>
    <t>7.</t>
  </si>
  <si>
    <t>SC DUNAPACK RAMBOX PRODIMPEX SRL</t>
  </si>
  <si>
    <t>Sfantu Gheorghe, str. Constructorilor nr.11, jud. Covasna</t>
  </si>
  <si>
    <t>Admisă partial conform adresei de justificare nr.1832/30.03.2010</t>
  </si>
  <si>
    <t>8.</t>
  </si>
  <si>
    <t>SC GLS GENERAL LOGISTICS SYSTEM ROMANIA SRL</t>
  </si>
  <si>
    <t>Sibiu, str. Dorobantilor nr.106, hala nr.3, jud. Sibiu</t>
  </si>
  <si>
    <t>Admisă partial conform adresei de justificare nr.1847/30.03.2010</t>
  </si>
  <si>
    <t>9.</t>
  </si>
  <si>
    <t>SC INDIS PARTENER SRL</t>
  </si>
  <si>
    <t>Cluj Napoca, str. Fabricii de Zahar nr.56, jud. Cluj</t>
  </si>
  <si>
    <t>Admisă partial conform adresei de justificare nr.1848/30.03.2010</t>
  </si>
  <si>
    <t>10.</t>
  </si>
  <si>
    <t>SC INTRAMARK KFT</t>
  </si>
  <si>
    <t>Debrecen 4026, Pesti u. 69, Ungaria</t>
  </si>
  <si>
    <t>11.</t>
  </si>
  <si>
    <t>SC MARIN COMPANY FAVORIT SRL</t>
  </si>
  <si>
    <t>Pitesti, jud. Arges</t>
  </si>
  <si>
    <t>12.</t>
  </si>
  <si>
    <t>SC PROGESS FLUID SRL</t>
  </si>
  <si>
    <t>Bucuresti, bld. Iuliu Maniu nr.220, sector 6</t>
  </si>
  <si>
    <t>13.</t>
  </si>
  <si>
    <t>SC RAUCRIS SRL</t>
  </si>
  <si>
    <t>Razoare, str.22 Decembrie 1989 nr.34, jud. Mures</t>
  </si>
  <si>
    <t>14.</t>
  </si>
  <si>
    <t>SC RCI LEASING ROMANIA IFN SA</t>
  </si>
  <si>
    <t>Bucuresti, bld. Aviatorilor nr.41, et. 3, 4, 5, sector 1</t>
  </si>
  <si>
    <t>15.</t>
  </si>
  <si>
    <t>SC REPRO BIROTICA SRL</t>
  </si>
  <si>
    <t>Oradea, Calea Aradului nr.106, bl.5, ap.2, Bihor</t>
  </si>
  <si>
    <t>16.</t>
  </si>
  <si>
    <t>SC SIELAND INUSTRIEBEDARF</t>
  </si>
  <si>
    <t>17.</t>
  </si>
  <si>
    <t>SC UNIOR-TEPID SRL</t>
  </si>
  <si>
    <t>Brasov, Str. M.Kogalniceanu nr.19, bl.C5, ap.3, jud. Brasov</t>
  </si>
  <si>
    <t>Admisă partial conform adresei de justificare nr.1849/30.03.2010</t>
  </si>
  <si>
    <t>TOTAL GRUPA 3</t>
  </si>
  <si>
    <t xml:space="preserve">Cursul  Băncii Naţionale a României valabil la data de 29.01.2010, data deschiderii procedurii - 4,1318 lei/EUR;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</si>
  <si>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</si>
  <si>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</si>
  <si>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</si>
  <si>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>SC BRĂNIŞCAN CONSULTING SRL</t>
  </si>
  <si>
    <t>Oradea, str. Aurel Lazăr nr.4, jud. Bihor</t>
  </si>
  <si>
    <t>SC ROMSPRINTER SRL</t>
  </si>
  <si>
    <t>Oradea, str. Peţei nr.2, jud. Bihor</t>
  </si>
  <si>
    <t>SC MARDAN EXIM SRL</t>
  </si>
  <si>
    <t>Oradea, bld. Dacia nr.104, bl.AN4, jud. Bihor</t>
  </si>
  <si>
    <t>SC VALFERC SRL</t>
  </si>
  <si>
    <t>Iaşi, str. Vişan nr.38A, jud. Iaşi</t>
  </si>
  <si>
    <t>SC LAEPPCHE GMBH</t>
  </si>
  <si>
    <t>Germania, Wilmhelmshaven, str.An der Junkerei 27</t>
  </si>
  <si>
    <t>SC GOYO KFT</t>
  </si>
  <si>
    <t>Ungaria, Debrecen, str.Hid nr.4-6, Hajdubihar</t>
  </si>
  <si>
    <t>SC PANNON CSAPAGY KFT</t>
  </si>
  <si>
    <t>Ungaria, Torokbalint, str. To nr.1/A</t>
  </si>
  <si>
    <t>SC TINEX</t>
  </si>
  <si>
    <t>Grupa 3, art.123 pct. (4) - Creanţe bugetare</t>
  </si>
  <si>
    <t>Biró Enikö</t>
  </si>
  <si>
    <t>Dézsi Iutka</t>
  </si>
  <si>
    <t>Petrila Ramona Mihaela</t>
  </si>
  <si>
    <t>Bánya Ioana Maria</t>
  </si>
  <si>
    <t>Pándi Csaba</t>
  </si>
  <si>
    <t>Vincze Csaba</t>
  </si>
  <si>
    <t>Semsei Jenö Dezsö</t>
  </si>
  <si>
    <t>Sabou Jozsef</t>
  </si>
  <si>
    <t>Zatyi Renáta</t>
  </si>
  <si>
    <t>Szakács Attila László</t>
  </si>
  <si>
    <t>Nicolau Cristina</t>
  </si>
  <si>
    <t>Bárány Istvan</t>
  </si>
  <si>
    <t>Varga Lorand</t>
  </si>
  <si>
    <t>Nagy Edit</t>
  </si>
  <si>
    <t>Sziki Zoltán</t>
  </si>
  <si>
    <t>CNP</t>
  </si>
  <si>
    <t>Grupa 2, art.123 pct. (2) - Creanţe izvorâte din raporturi de muncă</t>
  </si>
  <si>
    <t>Grupa 4, art.123 pct. (7) şi (8) - Creanţe chirografare</t>
  </si>
  <si>
    <t>TOTAL GRUPA 4</t>
  </si>
  <si>
    <t>18.</t>
  </si>
  <si>
    <t>19.</t>
  </si>
  <si>
    <t>20.</t>
  </si>
  <si>
    <t>21.</t>
  </si>
  <si>
    <t>22.</t>
  </si>
  <si>
    <t>23.</t>
  </si>
  <si>
    <t>24.</t>
  </si>
  <si>
    <t>Oradea, bdul. Dacia nr.116, ap.57, jud. Bihor</t>
  </si>
  <si>
    <t>Oradea, str. N. Balcescu nr.1A, ap.92, jud. Bihor</t>
  </si>
  <si>
    <t>Oradea, str. Mestesugarilor nr.81A, ap.14, jud. Bihor</t>
  </si>
  <si>
    <t>Oradea, str. Matei Corvin nr.77, jud. Bihor</t>
  </si>
  <si>
    <t>Oradea, str. Ialomitei nr.3, ap.19, jud. Bihor</t>
  </si>
  <si>
    <t>Oradea, str. Carpati nr.7, bl. PB19, ap.3, jud. Bihor</t>
  </si>
  <si>
    <t>Biharia, str. Somesului nr.39, jud. Bihor</t>
  </si>
  <si>
    <t>Oradea, str. Republicii nr.37,ap.3, jud. Bihor</t>
  </si>
  <si>
    <t>Oradea, str. M. Eminescu nr.4, jud. Bihor</t>
  </si>
  <si>
    <t>Oradea, str. Onisifor Ghibu nr.6, ap.22, jud. Bihor</t>
  </si>
  <si>
    <t>Oradea, str. Henri Coanda nr.26, ap.1, jud. Bihor</t>
  </si>
  <si>
    <t>Oradea, str. Gen. Henri Mathias Berthelot nr.20, ap.1, jud. Bihor</t>
  </si>
  <si>
    <t>Diosig, str. 9 Mai nr.31, jud. Bihor</t>
  </si>
  <si>
    <t>Oradea, str. Podgoria nr.213, jud. Bihor</t>
  </si>
  <si>
    <t>Oradea, str. Corneliu Coposu nr.4, ap.5, jud. Bihor</t>
  </si>
  <si>
    <t xml:space="preserve">                                                                                                                                                  - 2,9502 lei/USD;                                                                                                                                         </t>
  </si>
  <si>
    <t>SC CENTANA SRL</t>
  </si>
  <si>
    <t>Cluj Napoca, str. Fabricii nr.1, bl.M5, parter, jud. Cluj</t>
  </si>
  <si>
    <t>SC VADIA IMPEX SRL</t>
  </si>
  <si>
    <t>Cluj Napoca, str. Ploiesti nr.40, ap.6, jud. Cluj</t>
  </si>
  <si>
    <t>SC POWER BELT SRL</t>
  </si>
  <si>
    <t>Bucuresti, bdul. Preciziei</t>
  </si>
  <si>
    <t>SC RENOLD GmbH</t>
  </si>
  <si>
    <t>Bucuresti, str. Muntii Tatra nr.4-10, sector 1</t>
  </si>
  <si>
    <t>26.</t>
  </si>
  <si>
    <t>27.</t>
  </si>
  <si>
    <t>28.</t>
  </si>
  <si>
    <t>29.</t>
  </si>
  <si>
    <t>Druhara Jolanda</t>
  </si>
  <si>
    <t>Oradea, str. Ep. I. Suciu nr.18, bl. PC 9, ap.3, jud. Bihor</t>
  </si>
  <si>
    <t>30.</t>
  </si>
  <si>
    <t>Admisă partial conform adresei de justificare nr.1927/06.04.2010</t>
  </si>
  <si>
    <t>Admisă partial conform adresei de justificare nr.1928/06.04.2010</t>
  </si>
  <si>
    <t>Admisă partial conform adresei de justificare nr.1929/06.04.2010</t>
  </si>
  <si>
    <t>TOTAL CREANTE - 4.470.311,40 lei</t>
  </si>
  <si>
    <t>DIN CARE NESCADENTE - 466.967,52 lei</t>
  </si>
  <si>
    <t>Germania, Arnsberg, Mohnestrase nr.122</t>
  </si>
  <si>
    <t>Slovenia, Trgovska druzba, d.o.o., Rozna ulica 44, 4028</t>
  </si>
  <si>
    <t xml:space="preserve">Nr. crt. </t>
  </si>
  <si>
    <t>Nr. crt.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</si>
  <si>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</si>
  <si>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</si>
  <si>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Av. Tiril Horia Cristian</t>
  </si>
  <si>
    <t>Nr.inreg.1930/06.04.2010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</si>
</sst>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#,##0.000"/>
    <numFmt numFmtId="166" formatCode="_-* #,##0\ _l_e_i_-;\-* #,##0\ _l_e_i_-;_-* &quot;-&quot;??\ _l_e_i_-;_-@_-"/>
    <numFmt numFmtId="167" formatCode="#,##0.0000"/>
    <numFmt numFmtId="168" formatCode="#,##0.00000"/>
    <numFmt numFmtId="169" formatCode="0.0000%"/>
    <numFmt numFmtId="170" formatCode="0.000%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15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16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2" fillId="0" borderId="3" xfId="15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6" fontId="8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0" fontId="3" fillId="0" borderId="6" xfId="15" applyNumberFormat="1" applyFont="1" applyFill="1" applyBorder="1" applyAlignment="1">
      <alignment horizontal="center" vertical="center" wrapText="1"/>
    </xf>
    <xf numFmtId="16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6" fontId="8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0" fontId="3" fillId="0" borderId="2" xfId="15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6" fontId="8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0" fontId="3" fillId="0" borderId="11" xfId="15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19" applyFont="1" applyFill="1" applyBorder="1" applyAlignment="1">
      <alignment horizontal="center" vertical="center" wrapText="1"/>
      <protection/>
    </xf>
    <xf numFmtId="1" fontId="3" fillId="0" borderId="2" xfId="19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64" fontId="4" fillId="0" borderId="13" xfId="15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16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15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6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4" fontId="3" fillId="0" borderId="2" xfId="15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15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4" fontId="4" fillId="0" borderId="3" xfId="15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4" fontId="3" fillId="0" borderId="6" xfId="15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>
      <alignment horizontal="center" vertical="center" wrapText="1"/>
    </xf>
    <xf numFmtId="16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4" fontId="3" fillId="0" borderId="11" xfId="15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44" fontId="2" fillId="0" borderId="25" xfId="0" applyNumberFormat="1" applyFont="1" applyFill="1" applyBorder="1" applyAlignment="1">
      <alignment horizontal="center"/>
    </xf>
    <xf numFmtId="9" fontId="2" fillId="0" borderId="25" xfId="0" applyNumberFormat="1" applyFont="1" applyFill="1" applyBorder="1" applyAlignment="1">
      <alignment horizontal="center"/>
    </xf>
    <xf numFmtId="169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79">
      <selection activeCell="D12" sqref="D12"/>
    </sheetView>
  </sheetViews>
  <sheetFormatPr defaultColWidth="8.8515625" defaultRowHeight="12.75"/>
  <cols>
    <col min="1" max="1" width="4.421875" style="3" customWidth="1"/>
    <col min="2" max="2" width="11.8515625" style="3" customWidth="1"/>
    <col min="3" max="3" width="11.7109375" style="3" customWidth="1"/>
    <col min="4" max="4" width="12.421875" style="3" customWidth="1"/>
    <col min="5" max="5" width="11.8515625" style="3" customWidth="1"/>
    <col min="6" max="6" width="12.28125" style="3" customWidth="1"/>
    <col min="7" max="7" width="9.140625" style="3" customWidth="1"/>
    <col min="8" max="8" width="10.28125" style="3" customWidth="1"/>
    <col min="9" max="9" width="14.421875" style="3" customWidth="1"/>
    <col min="10" max="12" width="11.421875" style="3" customWidth="1"/>
    <col min="13" max="13" width="16.28125" style="3" customWidth="1"/>
    <col min="14" max="16384" width="11.421875" style="3" customWidth="1"/>
  </cols>
  <sheetData>
    <row r="1" spans="1:9" ht="12.75">
      <c r="A1" s="10" t="s">
        <v>177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s="2" customFormat="1" ht="12.7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s="2" customFormat="1" ht="12.75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 s="2" customFormat="1" ht="12.75">
      <c r="A5" s="10" t="s">
        <v>2</v>
      </c>
      <c r="B5" s="10"/>
      <c r="C5" s="10"/>
      <c r="D5" s="10"/>
      <c r="E5" s="10"/>
      <c r="F5" s="10"/>
      <c r="G5" s="10"/>
      <c r="H5" s="10"/>
      <c r="I5" s="10"/>
    </row>
    <row r="6" spans="1:9" s="2" customFormat="1" ht="12.75">
      <c r="A6" s="10" t="s">
        <v>3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12.75">
      <c r="A7" s="10" t="s">
        <v>4</v>
      </c>
      <c r="B7" s="10"/>
      <c r="C7" s="10"/>
      <c r="D7" s="10"/>
      <c r="E7" s="10"/>
      <c r="F7" s="10"/>
      <c r="G7" s="10"/>
      <c r="H7" s="10"/>
      <c r="I7" s="10"/>
    </row>
    <row r="8" spans="1:9" s="2" customFormat="1" ht="12.75">
      <c r="A8" s="10" t="s">
        <v>5</v>
      </c>
      <c r="B8" s="10"/>
      <c r="C8" s="10"/>
      <c r="D8" s="10"/>
      <c r="E8" s="10"/>
      <c r="F8" s="10"/>
      <c r="G8" s="10"/>
      <c r="H8" s="10"/>
      <c r="I8" s="10"/>
    </row>
    <row r="9" spans="1:9" s="2" customFormat="1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8">
      <c r="A10" s="11" t="s">
        <v>6</v>
      </c>
      <c r="B10" s="9"/>
      <c r="C10" s="9"/>
      <c r="D10" s="9"/>
      <c r="E10" s="9"/>
      <c r="F10" s="9"/>
      <c r="G10" s="9"/>
      <c r="H10" s="9"/>
      <c r="I10" s="9"/>
    </row>
    <row r="11" spans="1:9" ht="18">
      <c r="A11" s="11" t="s">
        <v>7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12" t="s">
        <v>8</v>
      </c>
      <c r="B14" s="12"/>
      <c r="C14" s="12"/>
      <c r="D14" s="12"/>
      <c r="E14" s="13"/>
      <c r="F14" s="13"/>
      <c r="G14" s="13"/>
      <c r="H14" s="13"/>
      <c r="I14" s="13"/>
    </row>
    <row r="15" spans="1:13" ht="13.5" thickBot="1">
      <c r="A15" s="13"/>
      <c r="B15" s="13"/>
      <c r="C15" s="13"/>
      <c r="D15" s="13"/>
      <c r="E15" s="13"/>
      <c r="F15" s="13"/>
      <c r="G15" s="13"/>
      <c r="H15" s="13"/>
      <c r="I15" s="13"/>
      <c r="M15" s="6"/>
    </row>
    <row r="16" spans="1:13" ht="24.75" thickBot="1">
      <c r="A16" s="14" t="s">
        <v>172</v>
      </c>
      <c r="B16" s="15" t="s">
        <v>9</v>
      </c>
      <c r="C16" s="15" t="s">
        <v>10</v>
      </c>
      <c r="D16" s="14" t="s">
        <v>11</v>
      </c>
      <c r="E16" s="15" t="s">
        <v>12</v>
      </c>
      <c r="F16" s="14" t="s">
        <v>13</v>
      </c>
      <c r="G16" s="14" t="s">
        <v>14</v>
      </c>
      <c r="H16" s="14" t="s">
        <v>15</v>
      </c>
      <c r="I16" s="15" t="s">
        <v>16</v>
      </c>
      <c r="M16" s="7"/>
    </row>
    <row r="17" spans="1:13" ht="48.75" thickBot="1">
      <c r="A17" s="16" t="s">
        <v>17</v>
      </c>
      <c r="B17" s="17" t="s">
        <v>18</v>
      </c>
      <c r="C17" s="17" t="s">
        <v>19</v>
      </c>
      <c r="D17" s="18">
        <v>2162162.54</v>
      </c>
      <c r="E17" s="18">
        <v>462162.54</v>
      </c>
      <c r="F17" s="18">
        <v>2162162.54</v>
      </c>
      <c r="G17" s="19">
        <v>1</v>
      </c>
      <c r="H17" s="20">
        <f>F17/4470311.4</f>
        <v>0.48367157151512974</v>
      </c>
      <c r="I17" s="17" t="s">
        <v>20</v>
      </c>
      <c r="M17" s="4"/>
    </row>
    <row r="18" spans="1:9" ht="13.5" thickBot="1">
      <c r="A18" s="21"/>
      <c r="B18" s="21" t="s">
        <v>21</v>
      </c>
      <c r="C18" s="21"/>
      <c r="D18" s="22">
        <v>2162162.54</v>
      </c>
      <c r="E18" s="22">
        <v>462162.54</v>
      </c>
      <c r="F18" s="22">
        <v>2162162.54</v>
      </c>
      <c r="G18" s="23">
        <v>1</v>
      </c>
      <c r="H18" s="24">
        <v>0.48367</v>
      </c>
      <c r="I18" s="21"/>
    </row>
    <row r="19" spans="1:9" ht="12.75">
      <c r="A19" s="25"/>
      <c r="B19" s="25"/>
      <c r="C19" s="25"/>
      <c r="D19" s="26"/>
      <c r="E19" s="26"/>
      <c r="F19" s="26"/>
      <c r="G19" s="27"/>
      <c r="H19" s="28"/>
      <c r="I19" s="25"/>
    </row>
    <row r="20" spans="1:9" ht="12.75">
      <c r="A20" s="25"/>
      <c r="B20" s="25"/>
      <c r="C20" s="25"/>
      <c r="D20" s="26"/>
      <c r="E20" s="26"/>
      <c r="F20" s="26"/>
      <c r="G20" s="27"/>
      <c r="H20" s="28"/>
      <c r="I20" s="25"/>
    </row>
    <row r="21" spans="1:9" ht="12.75">
      <c r="A21" s="12" t="s">
        <v>124</v>
      </c>
      <c r="B21" s="12"/>
      <c r="C21" s="12"/>
      <c r="D21" s="12"/>
      <c r="E21" s="13"/>
      <c r="F21" s="13"/>
      <c r="G21" s="13"/>
      <c r="H21" s="13"/>
      <c r="I21" s="13"/>
    </row>
    <row r="22" spans="1:9" ht="13.5" thickBo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thickBot="1">
      <c r="A23" s="29" t="s">
        <v>173</v>
      </c>
      <c r="B23" s="30" t="s">
        <v>9</v>
      </c>
      <c r="C23" s="30" t="s">
        <v>10</v>
      </c>
      <c r="D23" s="29" t="s">
        <v>11</v>
      </c>
      <c r="E23" s="29" t="s">
        <v>13</v>
      </c>
      <c r="F23" s="29" t="s">
        <v>123</v>
      </c>
      <c r="G23" s="29" t="s">
        <v>14</v>
      </c>
      <c r="H23" s="29" t="s">
        <v>15</v>
      </c>
      <c r="I23" s="30" t="s">
        <v>16</v>
      </c>
    </row>
    <row r="24" spans="1:9" ht="48">
      <c r="A24" s="31" t="s">
        <v>17</v>
      </c>
      <c r="B24" s="32" t="s">
        <v>108</v>
      </c>
      <c r="C24" s="33" t="s">
        <v>134</v>
      </c>
      <c r="D24" s="34">
        <v>2104</v>
      </c>
      <c r="E24" s="34">
        <v>2104</v>
      </c>
      <c r="F24" s="35">
        <v>2770129054682</v>
      </c>
      <c r="G24" s="36">
        <f>D24/20259</f>
        <v>0.10385507675600968</v>
      </c>
      <c r="H24" s="37">
        <f>E24/4470311.4</f>
        <v>0.00047066072399341125</v>
      </c>
      <c r="I24" s="38" t="s">
        <v>36</v>
      </c>
    </row>
    <row r="25" spans="1:9" ht="48">
      <c r="A25" s="39" t="s">
        <v>25</v>
      </c>
      <c r="B25" s="5" t="s">
        <v>109</v>
      </c>
      <c r="C25" s="40" t="s">
        <v>135</v>
      </c>
      <c r="D25" s="41">
        <v>1630</v>
      </c>
      <c r="E25" s="41">
        <v>1630</v>
      </c>
      <c r="F25" s="42">
        <v>2761102125209</v>
      </c>
      <c r="G25" s="43">
        <f aca="true" t="shared" si="0" ref="G25:G38">D25/20259</f>
        <v>0.08045806801915198</v>
      </c>
      <c r="H25" s="44">
        <f aca="true" t="shared" si="1" ref="H25:H38">E25/4470311.4</f>
        <v>0.000364627842257253</v>
      </c>
      <c r="I25" s="45" t="s">
        <v>36</v>
      </c>
    </row>
    <row r="26" spans="1:9" ht="48">
      <c r="A26" s="39" t="s">
        <v>29</v>
      </c>
      <c r="B26" s="46" t="s">
        <v>110</v>
      </c>
      <c r="C26" s="40" t="s">
        <v>136</v>
      </c>
      <c r="D26" s="41">
        <v>1207</v>
      </c>
      <c r="E26" s="41">
        <v>1207</v>
      </c>
      <c r="F26" s="42">
        <v>2860102056676</v>
      </c>
      <c r="G26" s="43">
        <f t="shared" si="0"/>
        <v>0.059578458956513154</v>
      </c>
      <c r="H26" s="44">
        <f t="shared" si="1"/>
        <v>0.00027000356172055483</v>
      </c>
      <c r="I26" s="45" t="s">
        <v>36</v>
      </c>
    </row>
    <row r="27" spans="1:9" ht="48">
      <c r="A27" s="39" t="s">
        <v>42</v>
      </c>
      <c r="B27" s="5" t="s">
        <v>111</v>
      </c>
      <c r="C27" s="40" t="s">
        <v>137</v>
      </c>
      <c r="D27" s="41">
        <v>1136</v>
      </c>
      <c r="E27" s="41">
        <v>1136</v>
      </c>
      <c r="F27" s="42">
        <v>2840904055121</v>
      </c>
      <c r="G27" s="43">
        <f t="shared" si="0"/>
        <v>0.056073843723777085</v>
      </c>
      <c r="H27" s="44">
        <f t="shared" si="1"/>
        <v>0.0002541209992664045</v>
      </c>
      <c r="I27" s="45" t="s">
        <v>36</v>
      </c>
    </row>
    <row r="28" spans="1:9" ht="48">
      <c r="A28" s="39" t="s">
        <v>45</v>
      </c>
      <c r="B28" s="5" t="s">
        <v>112</v>
      </c>
      <c r="C28" s="40" t="s">
        <v>138</v>
      </c>
      <c r="D28" s="41">
        <v>1300</v>
      </c>
      <c r="E28" s="41">
        <v>1300</v>
      </c>
      <c r="F28" s="42">
        <v>1791029054676</v>
      </c>
      <c r="G28" s="43">
        <f t="shared" si="0"/>
        <v>0.06416901130361814</v>
      </c>
      <c r="H28" s="44">
        <f t="shared" si="1"/>
        <v>0.00029080748155486437</v>
      </c>
      <c r="I28" s="45" t="s">
        <v>36</v>
      </c>
    </row>
    <row r="29" spans="1:9" ht="48.75" thickBot="1">
      <c r="A29" s="47" t="s">
        <v>48</v>
      </c>
      <c r="B29" s="48" t="s">
        <v>113</v>
      </c>
      <c r="C29" s="49" t="s">
        <v>139</v>
      </c>
      <c r="D29" s="50">
        <v>2000</v>
      </c>
      <c r="E29" s="50">
        <v>2000</v>
      </c>
      <c r="F29" s="51">
        <v>1800509055095</v>
      </c>
      <c r="G29" s="52">
        <f t="shared" si="0"/>
        <v>0.09872155585172022</v>
      </c>
      <c r="H29" s="53">
        <f t="shared" si="1"/>
        <v>0.0004473961254690221</v>
      </c>
      <c r="I29" s="54" t="s">
        <v>36</v>
      </c>
    </row>
    <row r="30" spans="1:9" ht="48">
      <c r="A30" s="31" t="s">
        <v>51</v>
      </c>
      <c r="B30" s="32" t="s">
        <v>114</v>
      </c>
      <c r="C30" s="33" t="s">
        <v>140</v>
      </c>
      <c r="D30" s="34">
        <v>1300</v>
      </c>
      <c r="E30" s="34">
        <v>1300</v>
      </c>
      <c r="F30" s="35">
        <v>1680308057059</v>
      </c>
      <c r="G30" s="36">
        <f t="shared" si="0"/>
        <v>0.06416901130361814</v>
      </c>
      <c r="H30" s="37">
        <f t="shared" si="1"/>
        <v>0.00029080748155486437</v>
      </c>
      <c r="I30" s="38" t="s">
        <v>36</v>
      </c>
    </row>
    <row r="31" spans="1:9" ht="48">
      <c r="A31" s="39" t="s">
        <v>55</v>
      </c>
      <c r="B31" s="5" t="s">
        <v>115</v>
      </c>
      <c r="C31" s="40" t="s">
        <v>141</v>
      </c>
      <c r="D31" s="41">
        <v>1300</v>
      </c>
      <c r="E31" s="41">
        <v>1300</v>
      </c>
      <c r="F31" s="42">
        <v>1830608057633</v>
      </c>
      <c r="G31" s="43">
        <f t="shared" si="0"/>
        <v>0.06416901130361814</v>
      </c>
      <c r="H31" s="44">
        <f t="shared" si="1"/>
        <v>0.00029080748155486437</v>
      </c>
      <c r="I31" s="45" t="s">
        <v>36</v>
      </c>
    </row>
    <row r="32" spans="1:9" ht="36">
      <c r="A32" s="39" t="s">
        <v>59</v>
      </c>
      <c r="B32" s="55" t="s">
        <v>116</v>
      </c>
      <c r="C32" s="40" t="s">
        <v>142</v>
      </c>
      <c r="D32" s="41">
        <v>939</v>
      </c>
      <c r="E32" s="41">
        <v>939</v>
      </c>
      <c r="F32" s="42">
        <v>2800530055099</v>
      </c>
      <c r="G32" s="43">
        <f t="shared" si="0"/>
        <v>0.046349770472382645</v>
      </c>
      <c r="H32" s="44">
        <f t="shared" si="1"/>
        <v>0.00021005248090770587</v>
      </c>
      <c r="I32" s="45" t="s">
        <v>36</v>
      </c>
    </row>
    <row r="33" spans="1:9" ht="48">
      <c r="A33" s="39" t="s">
        <v>63</v>
      </c>
      <c r="B33" s="5" t="s">
        <v>117</v>
      </c>
      <c r="C33" s="40" t="s">
        <v>143</v>
      </c>
      <c r="D33" s="41">
        <v>1500</v>
      </c>
      <c r="E33" s="41">
        <v>1500</v>
      </c>
      <c r="F33" s="42">
        <v>1720223054660</v>
      </c>
      <c r="G33" s="43">
        <f t="shared" si="0"/>
        <v>0.07404116688879017</v>
      </c>
      <c r="H33" s="44">
        <f t="shared" si="1"/>
        <v>0.0003355470941017666</v>
      </c>
      <c r="I33" s="45" t="s">
        <v>36</v>
      </c>
    </row>
    <row r="34" spans="1:9" ht="48">
      <c r="A34" s="39" t="s">
        <v>66</v>
      </c>
      <c r="B34" s="55" t="s">
        <v>118</v>
      </c>
      <c r="C34" s="40" t="s">
        <v>144</v>
      </c>
      <c r="D34" s="41">
        <v>1650</v>
      </c>
      <c r="E34" s="41">
        <v>1650</v>
      </c>
      <c r="F34" s="42">
        <v>2810917055102</v>
      </c>
      <c r="G34" s="43">
        <f t="shared" si="0"/>
        <v>0.08144528357766918</v>
      </c>
      <c r="H34" s="44">
        <f t="shared" si="1"/>
        <v>0.0003691018035119432</v>
      </c>
      <c r="I34" s="45" t="s">
        <v>36</v>
      </c>
    </row>
    <row r="35" spans="1:9" ht="72">
      <c r="A35" s="39" t="s">
        <v>69</v>
      </c>
      <c r="B35" s="55" t="s">
        <v>119</v>
      </c>
      <c r="C35" s="40" t="s">
        <v>145</v>
      </c>
      <c r="D35" s="41">
        <v>1000</v>
      </c>
      <c r="E35" s="41">
        <v>1000</v>
      </c>
      <c r="F35" s="42">
        <v>1790706054681</v>
      </c>
      <c r="G35" s="43">
        <f t="shared" si="0"/>
        <v>0.04936077792586011</v>
      </c>
      <c r="H35" s="44">
        <f t="shared" si="1"/>
        <v>0.00022369806273451104</v>
      </c>
      <c r="I35" s="45" t="s">
        <v>36</v>
      </c>
    </row>
    <row r="36" spans="1:9" ht="36">
      <c r="A36" s="39" t="s">
        <v>72</v>
      </c>
      <c r="B36" s="56" t="s">
        <v>120</v>
      </c>
      <c r="C36" s="40" t="s">
        <v>146</v>
      </c>
      <c r="D36" s="41">
        <v>1000</v>
      </c>
      <c r="E36" s="41">
        <v>1000</v>
      </c>
      <c r="F36" s="57">
        <v>1870510056677</v>
      </c>
      <c r="G36" s="43">
        <f t="shared" si="0"/>
        <v>0.04936077792586011</v>
      </c>
      <c r="H36" s="44">
        <f t="shared" si="1"/>
        <v>0.00022369806273451104</v>
      </c>
      <c r="I36" s="45" t="s">
        <v>36</v>
      </c>
    </row>
    <row r="37" spans="1:9" ht="48">
      <c r="A37" s="39" t="s">
        <v>75</v>
      </c>
      <c r="B37" s="56" t="s">
        <v>122</v>
      </c>
      <c r="C37" s="40" t="s">
        <v>147</v>
      </c>
      <c r="D37" s="41">
        <v>1650</v>
      </c>
      <c r="E37" s="41">
        <v>1650</v>
      </c>
      <c r="F37" s="57">
        <v>1790818054731</v>
      </c>
      <c r="G37" s="43">
        <f t="shared" si="0"/>
        <v>0.08144528357766918</v>
      </c>
      <c r="H37" s="44">
        <f t="shared" si="1"/>
        <v>0.0003691018035119432</v>
      </c>
      <c r="I37" s="45" t="s">
        <v>36</v>
      </c>
    </row>
    <row r="38" spans="1:9" ht="48.75" thickBot="1">
      <c r="A38" s="47" t="s">
        <v>78</v>
      </c>
      <c r="B38" s="58" t="s">
        <v>121</v>
      </c>
      <c r="C38" s="49" t="s">
        <v>148</v>
      </c>
      <c r="D38" s="50">
        <v>543</v>
      </c>
      <c r="E38" s="50">
        <v>543</v>
      </c>
      <c r="F38" s="51">
        <v>2740818054693</v>
      </c>
      <c r="G38" s="52">
        <f t="shared" si="0"/>
        <v>0.02680290241374204</v>
      </c>
      <c r="H38" s="53">
        <f t="shared" si="1"/>
        <v>0.0001214680480648395</v>
      </c>
      <c r="I38" s="54" t="s">
        <v>36</v>
      </c>
    </row>
    <row r="39" spans="1:9" ht="13.5" thickBot="1">
      <c r="A39" s="59"/>
      <c r="B39" s="59" t="s">
        <v>33</v>
      </c>
      <c r="C39" s="59"/>
      <c r="D39" s="60">
        <f>SUM(D24:D38)</f>
        <v>20259</v>
      </c>
      <c r="E39" s="60">
        <f>SUM(E24:E38)</f>
        <v>20259</v>
      </c>
      <c r="F39" s="60"/>
      <c r="G39" s="61">
        <f>SUM(G24:G38)</f>
        <v>1</v>
      </c>
      <c r="H39" s="62">
        <f>SUM(H24:H38)</f>
        <v>0.004531899052938459</v>
      </c>
      <c r="I39" s="63"/>
    </row>
    <row r="40" spans="1:9" ht="12.75">
      <c r="A40" s="25"/>
      <c r="B40" s="25"/>
      <c r="C40" s="25"/>
      <c r="D40" s="64"/>
      <c r="E40" s="25"/>
      <c r="F40" s="64"/>
      <c r="G40" s="28"/>
      <c r="H40" s="28"/>
      <c r="I40" s="25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2" t="s">
        <v>107</v>
      </c>
      <c r="B42" s="12"/>
      <c r="C42" s="12"/>
      <c r="D42" s="12"/>
      <c r="E42" s="13"/>
      <c r="F42" s="13"/>
      <c r="G42" s="13"/>
      <c r="H42" s="13"/>
      <c r="I42" s="13"/>
    </row>
    <row r="43" spans="1:9" ht="13.5" thickBot="1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24.75" thickBot="1">
      <c r="A44" s="14" t="s">
        <v>173</v>
      </c>
      <c r="B44" s="15" t="s">
        <v>9</v>
      </c>
      <c r="C44" s="15" t="s">
        <v>10</v>
      </c>
      <c r="D44" s="14" t="s">
        <v>11</v>
      </c>
      <c r="E44" s="15" t="s">
        <v>12</v>
      </c>
      <c r="F44" s="14" t="s">
        <v>13</v>
      </c>
      <c r="G44" s="14" t="s">
        <v>14</v>
      </c>
      <c r="H44" s="14" t="s">
        <v>15</v>
      </c>
      <c r="I44" s="15" t="s">
        <v>16</v>
      </c>
    </row>
    <row r="45" spans="1:9" ht="48">
      <c r="A45" s="65" t="s">
        <v>17</v>
      </c>
      <c r="B45" s="66" t="s">
        <v>22</v>
      </c>
      <c r="C45" s="66" t="s">
        <v>23</v>
      </c>
      <c r="D45" s="67">
        <v>317348</v>
      </c>
      <c r="E45" s="68">
        <v>0</v>
      </c>
      <c r="F45" s="67">
        <v>317348</v>
      </c>
      <c r="G45" s="69">
        <f>F45/319598</f>
        <v>0.992959905881764</v>
      </c>
      <c r="H45" s="70">
        <f>F45/4470311.4</f>
        <v>0.07099013281267161</v>
      </c>
      <c r="I45" s="71" t="s">
        <v>24</v>
      </c>
    </row>
    <row r="46" spans="1:9" ht="36">
      <c r="A46" s="39" t="s">
        <v>25</v>
      </c>
      <c r="B46" s="40" t="s">
        <v>26</v>
      </c>
      <c r="C46" s="40" t="s">
        <v>27</v>
      </c>
      <c r="D46" s="72">
        <v>2174</v>
      </c>
      <c r="E46" s="73">
        <v>0</v>
      </c>
      <c r="F46" s="72">
        <v>2174</v>
      </c>
      <c r="G46" s="74">
        <f>F46/319598</f>
        <v>0.0068022953835756165</v>
      </c>
      <c r="H46" s="70">
        <f>F46/4470311.4</f>
        <v>0.000486319588384827</v>
      </c>
      <c r="I46" s="45" t="s">
        <v>28</v>
      </c>
    </row>
    <row r="47" spans="1:9" ht="48.75" thickBot="1">
      <c r="A47" s="75" t="s">
        <v>29</v>
      </c>
      <c r="B47" s="76" t="s">
        <v>30</v>
      </c>
      <c r="C47" s="76" t="s">
        <v>31</v>
      </c>
      <c r="D47" s="77">
        <v>76</v>
      </c>
      <c r="E47" s="78">
        <v>0</v>
      </c>
      <c r="F47" s="77">
        <v>76</v>
      </c>
      <c r="G47" s="79">
        <f>F47/319598</f>
        <v>0.00023779873466041714</v>
      </c>
      <c r="H47" s="70">
        <f>F47/4470311.4</f>
        <v>1.700105276782284E-05</v>
      </c>
      <c r="I47" s="80" t="s">
        <v>32</v>
      </c>
    </row>
    <row r="48" spans="1:9" ht="13.5" thickBot="1">
      <c r="A48" s="21"/>
      <c r="B48" s="21" t="s">
        <v>87</v>
      </c>
      <c r="C48" s="21"/>
      <c r="D48" s="81">
        <f>SUM(D45:D47)</f>
        <v>319598</v>
      </c>
      <c r="E48" s="21">
        <v>0</v>
      </c>
      <c r="F48" s="81">
        <f>SUM(F45:F47)</f>
        <v>319598</v>
      </c>
      <c r="G48" s="82">
        <f>F48/319598</f>
        <v>1</v>
      </c>
      <c r="H48" s="24">
        <f>SUM(H45:H47)</f>
        <v>0.07149345345382425</v>
      </c>
      <c r="I48" s="21"/>
    </row>
    <row r="49" spans="1:9" ht="12.75">
      <c r="A49" s="12" t="s">
        <v>125</v>
      </c>
      <c r="B49" s="12"/>
      <c r="C49" s="12"/>
      <c r="D49" s="12"/>
      <c r="E49" s="13"/>
      <c r="F49" s="13"/>
      <c r="G49" s="13"/>
      <c r="H49" s="13"/>
      <c r="I49" s="13"/>
    </row>
    <row r="50" spans="1:9" ht="13.5" thickBo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24.75" thickBot="1">
      <c r="A51" s="83" t="s">
        <v>173</v>
      </c>
      <c r="B51" s="30" t="s">
        <v>9</v>
      </c>
      <c r="C51" s="84" t="s">
        <v>10</v>
      </c>
      <c r="D51" s="29" t="s">
        <v>11</v>
      </c>
      <c r="E51" s="84" t="s">
        <v>12</v>
      </c>
      <c r="F51" s="29" t="s">
        <v>13</v>
      </c>
      <c r="G51" s="85" t="s">
        <v>14</v>
      </c>
      <c r="H51" s="29" t="s">
        <v>15</v>
      </c>
      <c r="I51" s="86" t="s">
        <v>16</v>
      </c>
    </row>
    <row r="52" spans="1:9" ht="36">
      <c r="A52" s="31" t="s">
        <v>17</v>
      </c>
      <c r="B52" s="33" t="s">
        <v>34</v>
      </c>
      <c r="C52" s="33" t="s">
        <v>35</v>
      </c>
      <c r="D52" s="87">
        <v>965828.24</v>
      </c>
      <c r="E52" s="88">
        <v>0</v>
      </c>
      <c r="F52" s="87">
        <v>965828.24</v>
      </c>
      <c r="G52" s="89">
        <f>F52/1968291.86</f>
        <v>0.49069361085504865</v>
      </c>
      <c r="H52" s="90">
        <f>F52/4470311.4</f>
        <v>0.2160539062222824</v>
      </c>
      <c r="I52" s="38" t="s">
        <v>36</v>
      </c>
    </row>
    <row r="53" spans="1:9" ht="36">
      <c r="A53" s="39" t="s">
        <v>25</v>
      </c>
      <c r="B53" s="40" t="s">
        <v>37</v>
      </c>
      <c r="C53" s="40" t="s">
        <v>38</v>
      </c>
      <c r="D53" s="72">
        <v>2508.45</v>
      </c>
      <c r="E53" s="91">
        <v>0</v>
      </c>
      <c r="F53" s="72">
        <v>2508.45</v>
      </c>
      <c r="G53" s="92">
        <f aca="true" t="shared" si="2" ref="G53:G81">F53/1968291.86</f>
        <v>0.0012744299008583004</v>
      </c>
      <c r="H53" s="93">
        <f>F53/4470311.4</f>
        <v>0.0005611354054663843</v>
      </c>
      <c r="I53" s="45" t="s">
        <v>36</v>
      </c>
    </row>
    <row r="54" spans="1:9" ht="60">
      <c r="A54" s="39" t="s">
        <v>29</v>
      </c>
      <c r="B54" s="40" t="s">
        <v>39</v>
      </c>
      <c r="C54" s="40" t="s">
        <v>40</v>
      </c>
      <c r="D54" s="72">
        <v>11022.1</v>
      </c>
      <c r="E54" s="72">
        <v>4804.98</v>
      </c>
      <c r="F54" s="72">
        <v>2027.76</v>
      </c>
      <c r="G54" s="92">
        <f t="shared" si="2"/>
        <v>0.0010302130701287358</v>
      </c>
      <c r="H54" s="93">
        <f>F54/4470311.4</f>
        <v>0.0004536059836905321</v>
      </c>
      <c r="I54" s="45" t="s">
        <v>41</v>
      </c>
    </row>
    <row r="55" spans="1:9" ht="60">
      <c r="A55" s="39" t="s">
        <v>42</v>
      </c>
      <c r="B55" s="40" t="s">
        <v>43</v>
      </c>
      <c r="C55" s="40" t="s">
        <v>44</v>
      </c>
      <c r="D55" s="72">
        <v>5187.85</v>
      </c>
      <c r="E55" s="91">
        <v>0</v>
      </c>
      <c r="F55" s="72">
        <v>5187.85</v>
      </c>
      <c r="G55" s="92">
        <f t="shared" si="2"/>
        <v>0.0026357117587226114</v>
      </c>
      <c r="H55" s="93">
        <f>F55/4470311.4</f>
        <v>0.0011605119947572333</v>
      </c>
      <c r="I55" s="45" t="s">
        <v>36</v>
      </c>
    </row>
    <row r="56" spans="1:9" ht="48" customHeight="1">
      <c r="A56" s="39" t="s">
        <v>45</v>
      </c>
      <c r="B56" s="40" t="s">
        <v>92</v>
      </c>
      <c r="C56" s="40" t="s">
        <v>93</v>
      </c>
      <c r="D56" s="72">
        <v>1574.3</v>
      </c>
      <c r="E56" s="91">
        <v>0</v>
      </c>
      <c r="F56" s="72">
        <v>1574.3</v>
      </c>
      <c r="G56" s="92">
        <f t="shared" si="2"/>
        <v>0.0007998305698424216</v>
      </c>
      <c r="H56" s="93">
        <f aca="true" t="shared" si="3" ref="H56:H69">F56/4470311.4</f>
        <v>0.00035216786016294073</v>
      </c>
      <c r="I56" s="45" t="s">
        <v>36</v>
      </c>
    </row>
    <row r="57" spans="1:9" ht="48" customHeight="1">
      <c r="A57" s="39" t="s">
        <v>48</v>
      </c>
      <c r="B57" s="40" t="s">
        <v>150</v>
      </c>
      <c r="C57" s="40" t="s">
        <v>151</v>
      </c>
      <c r="D57" s="72">
        <v>32796.4</v>
      </c>
      <c r="E57" s="91">
        <v>0</v>
      </c>
      <c r="F57" s="72">
        <v>32796.4</v>
      </c>
      <c r="G57" s="92">
        <f t="shared" si="2"/>
        <v>0.016662366322035188</v>
      </c>
      <c r="H57" s="93">
        <f t="shared" si="3"/>
        <v>0.007336491144666118</v>
      </c>
      <c r="I57" s="45" t="s">
        <v>36</v>
      </c>
    </row>
    <row r="58" spans="1:9" ht="48">
      <c r="A58" s="39" t="s">
        <v>51</v>
      </c>
      <c r="B58" s="40" t="s">
        <v>46</v>
      </c>
      <c r="C58" s="40" t="s">
        <v>47</v>
      </c>
      <c r="D58" s="72">
        <v>12674.44</v>
      </c>
      <c r="E58" s="91">
        <v>0</v>
      </c>
      <c r="F58" s="72">
        <v>12674.44</v>
      </c>
      <c r="G58" s="92">
        <f t="shared" si="2"/>
        <v>0.0064393092597558165</v>
      </c>
      <c r="H58" s="93">
        <f t="shared" si="3"/>
        <v>0.0028352476742447962</v>
      </c>
      <c r="I58" s="45" t="s">
        <v>36</v>
      </c>
    </row>
    <row r="59" spans="1:9" ht="36">
      <c r="A59" s="39" t="s">
        <v>55</v>
      </c>
      <c r="B59" s="40" t="s">
        <v>49</v>
      </c>
      <c r="C59" s="40" t="s">
        <v>50</v>
      </c>
      <c r="D59" s="72">
        <v>16764.61</v>
      </c>
      <c r="E59" s="91">
        <v>0</v>
      </c>
      <c r="F59" s="72">
        <v>16764.61</v>
      </c>
      <c r="G59" s="92">
        <f t="shared" si="2"/>
        <v>0.008517339496592747</v>
      </c>
      <c r="H59" s="93">
        <f t="shared" si="3"/>
        <v>0.0037502107794996115</v>
      </c>
      <c r="I59" s="45" t="s">
        <v>36</v>
      </c>
    </row>
    <row r="60" spans="1:9" ht="60">
      <c r="A60" s="39" t="s">
        <v>59</v>
      </c>
      <c r="B60" s="40" t="s">
        <v>52</v>
      </c>
      <c r="C60" s="40" t="s">
        <v>53</v>
      </c>
      <c r="D60" s="72">
        <v>10682.14</v>
      </c>
      <c r="E60" s="91">
        <v>0</v>
      </c>
      <c r="F60" s="72">
        <v>10664.81</v>
      </c>
      <c r="G60" s="92">
        <f t="shared" si="2"/>
        <v>0.005418307221978756</v>
      </c>
      <c r="H60" s="93">
        <f t="shared" si="3"/>
        <v>0.002385697336431641</v>
      </c>
      <c r="I60" s="45" t="s">
        <v>54</v>
      </c>
    </row>
    <row r="61" spans="1:9" ht="48">
      <c r="A61" s="39" t="s">
        <v>63</v>
      </c>
      <c r="B61" s="8" t="s">
        <v>162</v>
      </c>
      <c r="C61" s="40" t="s">
        <v>163</v>
      </c>
      <c r="D61" s="72">
        <v>350</v>
      </c>
      <c r="E61" s="91">
        <v>0</v>
      </c>
      <c r="F61" s="72">
        <v>350</v>
      </c>
      <c r="G61" s="92">
        <f t="shared" si="2"/>
        <v>0.00017781915736825735</v>
      </c>
      <c r="H61" s="93">
        <f t="shared" si="3"/>
        <v>7.829432195707887E-05</v>
      </c>
      <c r="I61" s="45" t="s">
        <v>36</v>
      </c>
    </row>
    <row r="62" spans="1:9" ht="48">
      <c r="A62" s="39" t="s">
        <v>66</v>
      </c>
      <c r="B62" s="40" t="s">
        <v>102</v>
      </c>
      <c r="C62" s="40" t="s">
        <v>103</v>
      </c>
      <c r="D62" s="72">
        <v>8169.87</v>
      </c>
      <c r="E62" s="91">
        <v>0</v>
      </c>
      <c r="F62" s="72">
        <v>8169.87</v>
      </c>
      <c r="G62" s="92">
        <f t="shared" si="2"/>
        <v>0.00415074114059487</v>
      </c>
      <c r="H62" s="93">
        <f t="shared" si="3"/>
        <v>0.0018275840917927999</v>
      </c>
      <c r="I62" s="45" t="s">
        <v>36</v>
      </c>
    </row>
    <row r="63" spans="1:9" ht="72.75" thickBot="1">
      <c r="A63" s="47" t="s">
        <v>69</v>
      </c>
      <c r="B63" s="49" t="s">
        <v>56</v>
      </c>
      <c r="C63" s="49" t="s">
        <v>57</v>
      </c>
      <c r="D63" s="94">
        <v>1998.37</v>
      </c>
      <c r="E63" s="95">
        <v>0</v>
      </c>
      <c r="F63" s="94">
        <v>451.01</v>
      </c>
      <c r="G63" s="96">
        <f t="shared" si="2"/>
        <v>0.00022913776618473642</v>
      </c>
      <c r="H63" s="97">
        <f t="shared" si="3"/>
        <v>0.00010089006327389183</v>
      </c>
      <c r="I63" s="54" t="s">
        <v>58</v>
      </c>
    </row>
    <row r="64" spans="1:9" ht="60">
      <c r="A64" s="31" t="s">
        <v>72</v>
      </c>
      <c r="B64" s="33" t="s">
        <v>60</v>
      </c>
      <c r="C64" s="33" t="s">
        <v>61</v>
      </c>
      <c r="D64" s="87">
        <v>9952.81</v>
      </c>
      <c r="E64" s="98">
        <v>0</v>
      </c>
      <c r="F64" s="87">
        <v>6347.34</v>
      </c>
      <c r="G64" s="89">
        <f t="shared" si="2"/>
        <v>0.0032247961437995277</v>
      </c>
      <c r="H64" s="90">
        <f t="shared" si="3"/>
        <v>0.0014198876615172714</v>
      </c>
      <c r="I64" s="38" t="s">
        <v>62</v>
      </c>
    </row>
    <row r="65" spans="1:9" ht="36">
      <c r="A65" s="39" t="s">
        <v>75</v>
      </c>
      <c r="B65" s="40" t="s">
        <v>64</v>
      </c>
      <c r="C65" s="40" t="s">
        <v>65</v>
      </c>
      <c r="D65" s="72">
        <v>124280.41</v>
      </c>
      <c r="E65" s="91">
        <v>0</v>
      </c>
      <c r="F65" s="72">
        <v>124280.41</v>
      </c>
      <c r="G65" s="92">
        <f t="shared" si="2"/>
        <v>0.06314125081023299</v>
      </c>
      <c r="H65" s="93">
        <f t="shared" si="3"/>
        <v>0.027801286952850755</v>
      </c>
      <c r="I65" s="45" t="s">
        <v>36</v>
      </c>
    </row>
    <row r="66" spans="1:9" ht="48">
      <c r="A66" s="39" t="s">
        <v>78</v>
      </c>
      <c r="B66" s="40" t="s">
        <v>100</v>
      </c>
      <c r="C66" s="40" t="s">
        <v>101</v>
      </c>
      <c r="D66" s="72">
        <v>15935.23</v>
      </c>
      <c r="E66" s="91">
        <v>0</v>
      </c>
      <c r="F66" s="72">
        <v>15935.23</v>
      </c>
      <c r="G66" s="92">
        <f t="shared" si="2"/>
        <v>0.008095969060198216</v>
      </c>
      <c r="H66" s="93">
        <f t="shared" si="3"/>
        <v>0.0035646800802288624</v>
      </c>
      <c r="I66" s="45" t="s">
        <v>36</v>
      </c>
    </row>
    <row r="67" spans="1:9" ht="60">
      <c r="A67" s="39" t="s">
        <v>81</v>
      </c>
      <c r="B67" s="40" t="s">
        <v>96</v>
      </c>
      <c r="C67" s="40" t="s">
        <v>97</v>
      </c>
      <c r="D67" s="72">
        <v>5655.83</v>
      </c>
      <c r="E67" s="91">
        <v>0</v>
      </c>
      <c r="F67" s="72">
        <v>4655.83</v>
      </c>
      <c r="G67" s="92">
        <f t="shared" si="2"/>
        <v>0.0023654164784281534</v>
      </c>
      <c r="H67" s="93">
        <f t="shared" si="3"/>
        <v>0.0010415001514212186</v>
      </c>
      <c r="I67" s="45" t="s">
        <v>165</v>
      </c>
    </row>
    <row r="68" spans="1:9" ht="48">
      <c r="A68" s="39" t="s">
        <v>83</v>
      </c>
      <c r="B68" s="40" t="s">
        <v>67</v>
      </c>
      <c r="C68" s="40" t="s">
        <v>68</v>
      </c>
      <c r="D68" s="72">
        <v>1018.06</v>
      </c>
      <c r="E68" s="91">
        <v>0</v>
      </c>
      <c r="F68" s="72">
        <v>1018.06</v>
      </c>
      <c r="G68" s="92">
        <f t="shared" si="2"/>
        <v>0.0005172302038580802</v>
      </c>
      <c r="H68" s="93">
        <f t="shared" si="3"/>
        <v>0.0002277380497474963</v>
      </c>
      <c r="I68" s="45" t="s">
        <v>36</v>
      </c>
    </row>
    <row r="69" spans="1:9" ht="36">
      <c r="A69" s="39" t="s">
        <v>127</v>
      </c>
      <c r="B69" s="40" t="s">
        <v>104</v>
      </c>
      <c r="C69" s="40" t="s">
        <v>105</v>
      </c>
      <c r="D69" s="72">
        <v>153420.26</v>
      </c>
      <c r="E69" s="91">
        <v>0</v>
      </c>
      <c r="F69" s="72">
        <v>153420.26</v>
      </c>
      <c r="G69" s="92">
        <f t="shared" si="2"/>
        <v>0.07794588958976846</v>
      </c>
      <c r="H69" s="93">
        <f t="shared" si="3"/>
        <v>0.034319814946225</v>
      </c>
      <c r="I69" s="45" t="s">
        <v>36</v>
      </c>
    </row>
    <row r="70" spans="1:9" ht="60">
      <c r="A70" s="39" t="s">
        <v>128</v>
      </c>
      <c r="B70" s="40" t="s">
        <v>154</v>
      </c>
      <c r="C70" s="40" t="s">
        <v>155</v>
      </c>
      <c r="D70" s="72">
        <v>59459.95</v>
      </c>
      <c r="E70" s="91">
        <v>0</v>
      </c>
      <c r="F70" s="72">
        <v>51459.95</v>
      </c>
      <c r="G70" s="92">
        <f t="shared" si="2"/>
        <v>0.026144471277750443</v>
      </c>
      <c r="H70" s="93">
        <f aca="true" t="shared" si="4" ref="H70:H81">F70/4470311.4</f>
        <v>0.011511491123414801</v>
      </c>
      <c r="I70" s="45" t="s">
        <v>166</v>
      </c>
    </row>
    <row r="71" spans="1:9" ht="36">
      <c r="A71" s="39" t="s">
        <v>129</v>
      </c>
      <c r="B71" s="40" t="s">
        <v>70</v>
      </c>
      <c r="C71" s="40" t="s">
        <v>71</v>
      </c>
      <c r="D71" s="72">
        <v>2355.9</v>
      </c>
      <c r="E71" s="91">
        <v>0</v>
      </c>
      <c r="F71" s="72">
        <v>2355.9</v>
      </c>
      <c r="G71" s="92">
        <f t="shared" si="2"/>
        <v>0.0011969261509825072</v>
      </c>
      <c r="H71" s="93">
        <f t="shared" si="4"/>
        <v>0.0005270102659962347</v>
      </c>
      <c r="I71" s="45" t="s">
        <v>36</v>
      </c>
    </row>
    <row r="72" spans="1:9" ht="48">
      <c r="A72" s="39" t="s">
        <v>130</v>
      </c>
      <c r="B72" s="40" t="s">
        <v>73</v>
      </c>
      <c r="C72" s="40" t="s">
        <v>74</v>
      </c>
      <c r="D72" s="72">
        <v>2046.28</v>
      </c>
      <c r="E72" s="91">
        <v>0</v>
      </c>
      <c r="F72" s="72">
        <v>2046.28</v>
      </c>
      <c r="G72" s="92">
        <f t="shared" si="2"/>
        <v>0.0010396222438271933</v>
      </c>
      <c r="H72" s="93">
        <f t="shared" si="4"/>
        <v>0.0004577488718123753</v>
      </c>
      <c r="I72" s="45" t="s">
        <v>36</v>
      </c>
    </row>
    <row r="73" spans="1:9" ht="60">
      <c r="A73" s="39" t="s">
        <v>131</v>
      </c>
      <c r="B73" s="40" t="s">
        <v>156</v>
      </c>
      <c r="C73" s="40" t="s">
        <v>157</v>
      </c>
      <c r="D73" s="72">
        <v>273000</v>
      </c>
      <c r="E73" s="91">
        <v>0</v>
      </c>
      <c r="F73" s="72">
        <v>289775.97</v>
      </c>
      <c r="G73" s="92">
        <f t="shared" si="2"/>
        <v>0.1472220537456269</v>
      </c>
      <c r="H73" s="93">
        <f t="shared" si="4"/>
        <v>0.06482232311601378</v>
      </c>
      <c r="I73" s="45" t="s">
        <v>167</v>
      </c>
    </row>
    <row r="74" spans="1:9" ht="48">
      <c r="A74" s="39" t="s">
        <v>132</v>
      </c>
      <c r="B74" s="40" t="s">
        <v>76</v>
      </c>
      <c r="C74" s="40" t="s">
        <v>77</v>
      </c>
      <c r="D74" s="72">
        <v>149147.95</v>
      </c>
      <c r="E74" s="91">
        <v>0</v>
      </c>
      <c r="F74" s="72">
        <v>149147.95</v>
      </c>
      <c r="G74" s="92">
        <f t="shared" si="2"/>
        <v>0.0757753222634371</v>
      </c>
      <c r="H74" s="93">
        <f t="shared" si="4"/>
        <v>0.03336410747582372</v>
      </c>
      <c r="I74" s="45" t="s">
        <v>36</v>
      </c>
    </row>
    <row r="75" spans="1:9" ht="48">
      <c r="A75" s="39" t="s">
        <v>133</v>
      </c>
      <c r="B75" s="40" t="s">
        <v>79</v>
      </c>
      <c r="C75" s="40" t="s">
        <v>80</v>
      </c>
      <c r="D75" s="72">
        <v>2121.14</v>
      </c>
      <c r="E75" s="91">
        <v>0</v>
      </c>
      <c r="F75" s="72">
        <v>2121.14</v>
      </c>
      <c r="G75" s="92">
        <f t="shared" si="2"/>
        <v>0.0010776552213145867</v>
      </c>
      <c r="H75" s="93">
        <f t="shared" si="4"/>
        <v>0.00047449490878868076</v>
      </c>
      <c r="I75" s="45" t="s">
        <v>36</v>
      </c>
    </row>
    <row r="76" spans="1:9" ht="36">
      <c r="A76" s="39">
        <v>25</v>
      </c>
      <c r="B76" s="40" t="s">
        <v>94</v>
      </c>
      <c r="C76" s="40" t="s">
        <v>95</v>
      </c>
      <c r="D76" s="72">
        <v>2273.8</v>
      </c>
      <c r="E76" s="91">
        <v>0</v>
      </c>
      <c r="F76" s="72">
        <v>2273.8</v>
      </c>
      <c r="G76" s="92">
        <f t="shared" si="2"/>
        <v>0.0011552148572112676</v>
      </c>
      <c r="H76" s="93">
        <f t="shared" si="4"/>
        <v>0.0005086446550457312</v>
      </c>
      <c r="I76" s="45" t="s">
        <v>36</v>
      </c>
    </row>
    <row r="77" spans="1:9" ht="48.75" thickBot="1">
      <c r="A77" s="47" t="s">
        <v>158</v>
      </c>
      <c r="B77" s="49" t="s">
        <v>82</v>
      </c>
      <c r="C77" s="49" t="s">
        <v>170</v>
      </c>
      <c r="D77" s="94">
        <v>4317.73</v>
      </c>
      <c r="E77" s="95">
        <v>0</v>
      </c>
      <c r="F77" s="94">
        <v>4317.73</v>
      </c>
      <c r="G77" s="96">
        <f t="shared" si="2"/>
        <v>0.0021936431724104166</v>
      </c>
      <c r="H77" s="97">
        <f t="shared" si="4"/>
        <v>0.0009658678364106803</v>
      </c>
      <c r="I77" s="54" t="s">
        <v>36</v>
      </c>
    </row>
    <row r="78" spans="1:9" ht="60">
      <c r="A78" s="31" t="s">
        <v>159</v>
      </c>
      <c r="B78" s="33" t="s">
        <v>106</v>
      </c>
      <c r="C78" s="33" t="s">
        <v>171</v>
      </c>
      <c r="D78" s="87">
        <v>29755.98</v>
      </c>
      <c r="E78" s="98">
        <v>0</v>
      </c>
      <c r="F78" s="87">
        <v>29755.98</v>
      </c>
      <c r="G78" s="89">
        <f t="shared" si="2"/>
        <v>0.015117666543619197</v>
      </c>
      <c r="H78" s="90">
        <f t="shared" si="4"/>
        <v>0.006656355080766856</v>
      </c>
      <c r="I78" s="38" t="s">
        <v>36</v>
      </c>
    </row>
    <row r="79" spans="1:9" ht="60">
      <c r="A79" s="39" t="s">
        <v>160</v>
      </c>
      <c r="B79" s="40" t="s">
        <v>84</v>
      </c>
      <c r="C79" s="40" t="s">
        <v>85</v>
      </c>
      <c r="D79" s="72">
        <v>52420.35</v>
      </c>
      <c r="E79" s="91">
        <v>0</v>
      </c>
      <c r="F79" s="72">
        <v>52031.77</v>
      </c>
      <c r="G79" s="92">
        <f t="shared" si="2"/>
        <v>0.026434987136511347</v>
      </c>
      <c r="H79" s="93">
        <f t="shared" si="4"/>
        <v>0.01163940614964765</v>
      </c>
      <c r="I79" s="45" t="s">
        <v>86</v>
      </c>
    </row>
    <row r="80" spans="1:9" ht="48">
      <c r="A80" s="39" t="s">
        <v>161</v>
      </c>
      <c r="B80" s="40" t="s">
        <v>152</v>
      </c>
      <c r="C80" s="40" t="s">
        <v>153</v>
      </c>
      <c r="D80" s="72">
        <v>14332.25</v>
      </c>
      <c r="E80" s="91">
        <v>0</v>
      </c>
      <c r="F80" s="72">
        <v>14332.25</v>
      </c>
      <c r="G80" s="92">
        <f t="shared" si="2"/>
        <v>0.007281567480546304</v>
      </c>
      <c r="H80" s="93">
        <f t="shared" si="4"/>
        <v>0.003206096559626696</v>
      </c>
      <c r="I80" s="45" t="s">
        <v>36</v>
      </c>
    </row>
    <row r="81" spans="1:9" ht="36.75" thickBot="1">
      <c r="A81" s="47" t="s">
        <v>164</v>
      </c>
      <c r="B81" s="49" t="s">
        <v>98</v>
      </c>
      <c r="C81" s="49" t="s">
        <v>99</v>
      </c>
      <c r="D81" s="94">
        <v>4018.27</v>
      </c>
      <c r="E81" s="95">
        <v>0</v>
      </c>
      <c r="F81" s="94">
        <v>4018.27</v>
      </c>
      <c r="G81" s="96">
        <f t="shared" si="2"/>
        <v>0.002041501101366136</v>
      </c>
      <c r="H81" s="97">
        <f t="shared" si="4"/>
        <v>0.0008988792145442037</v>
      </c>
      <c r="I81" s="54" t="s">
        <v>36</v>
      </c>
    </row>
    <row r="82" spans="1:9" ht="13.5" thickBot="1">
      <c r="A82" s="99"/>
      <c r="B82" s="1" t="s">
        <v>126</v>
      </c>
      <c r="C82" s="100"/>
      <c r="D82" s="101">
        <f>SUM(D52:D81)</f>
        <v>1975068.97</v>
      </c>
      <c r="E82" s="102">
        <f>SUM(E52:E81)</f>
        <v>4804.98</v>
      </c>
      <c r="F82" s="101">
        <f>SUM(F52:F81)</f>
        <v>1968291.8599999999</v>
      </c>
      <c r="G82" s="103">
        <f>SUM(G52:G81)</f>
        <v>0.9999999999999999</v>
      </c>
      <c r="H82" s="104">
        <f>SUM(H52:H81)</f>
        <v>0.4403030759781074</v>
      </c>
      <c r="I82" s="105"/>
    </row>
    <row r="83" spans="1:9" ht="12.75">
      <c r="A83" s="9"/>
      <c r="B83" s="9"/>
      <c r="C83" s="9"/>
      <c r="D83" s="106"/>
      <c r="E83" s="9"/>
      <c r="F83" s="9"/>
      <c r="G83" s="9"/>
      <c r="H83" s="9"/>
      <c r="I83" s="9"/>
    </row>
    <row r="84" spans="1:9" ht="22.5">
      <c r="A84" s="9"/>
      <c r="B84" s="107" t="s">
        <v>168</v>
      </c>
      <c r="C84" s="9"/>
      <c r="D84" s="9"/>
      <c r="E84" s="9"/>
      <c r="F84" s="9"/>
      <c r="G84" s="9"/>
      <c r="H84" s="9"/>
      <c r="I84" s="9"/>
    </row>
    <row r="85" spans="1:9" ht="22.5">
      <c r="A85" s="9"/>
      <c r="B85" s="107" t="s">
        <v>169</v>
      </c>
      <c r="C85" s="9"/>
      <c r="D85" s="9"/>
      <c r="E85" s="9"/>
      <c r="F85" s="9"/>
      <c r="G85" s="9"/>
      <c r="H85" s="9"/>
      <c r="I85" s="9"/>
    </row>
    <row r="86" spans="1:9" ht="22.5">
      <c r="A86" s="9"/>
      <c r="B86" s="107"/>
      <c r="C86" s="9"/>
      <c r="D86" s="9"/>
      <c r="E86" s="9"/>
      <c r="F86" s="9"/>
      <c r="G86" s="9"/>
      <c r="H86" s="9"/>
      <c r="I86" s="9"/>
    </row>
    <row r="87" spans="1:9" ht="22.5">
      <c r="A87" s="9"/>
      <c r="B87" s="107"/>
      <c r="C87" s="9"/>
      <c r="D87" s="9"/>
      <c r="E87" s="9"/>
      <c r="F87" s="9"/>
      <c r="G87" s="9"/>
      <c r="H87" s="9"/>
      <c r="I87" s="9"/>
    </row>
    <row r="88" spans="1:9" ht="12.75">
      <c r="A88" s="108" t="s">
        <v>88</v>
      </c>
      <c r="B88" s="108"/>
      <c r="C88" s="108"/>
      <c r="D88" s="108"/>
      <c r="E88" s="108"/>
      <c r="F88" s="108"/>
      <c r="G88" s="108"/>
      <c r="H88" s="108"/>
      <c r="I88" s="108"/>
    </row>
    <row r="89" spans="1:9" ht="12.75">
      <c r="A89" s="108" t="s">
        <v>149</v>
      </c>
      <c r="B89" s="108"/>
      <c r="C89" s="108"/>
      <c r="D89" s="108"/>
      <c r="E89" s="108"/>
      <c r="F89" s="108"/>
      <c r="G89" s="108"/>
      <c r="H89" s="108"/>
      <c r="I89" s="108"/>
    </row>
    <row r="90" spans="1:9" ht="12.75">
      <c r="A90" s="108" t="s">
        <v>89</v>
      </c>
      <c r="B90" s="108"/>
      <c r="C90" s="108"/>
      <c r="D90" s="108"/>
      <c r="E90" s="108"/>
      <c r="F90" s="108"/>
      <c r="G90" s="108"/>
      <c r="H90" s="108"/>
      <c r="I90" s="108"/>
    </row>
    <row r="91" spans="1:9" ht="12.75">
      <c r="A91" s="108" t="s">
        <v>90</v>
      </c>
      <c r="B91" s="108"/>
      <c r="C91" s="108"/>
      <c r="D91" s="108"/>
      <c r="E91" s="108"/>
      <c r="F91" s="108"/>
      <c r="G91" s="108"/>
      <c r="H91" s="108"/>
      <c r="I91" s="108"/>
    </row>
    <row r="92" spans="1:9" ht="12.75">
      <c r="A92" s="108" t="s">
        <v>91</v>
      </c>
      <c r="B92" s="108"/>
      <c r="C92" s="108"/>
      <c r="D92" s="108"/>
      <c r="E92" s="108"/>
      <c r="F92" s="108"/>
      <c r="G92" s="108"/>
      <c r="H92" s="108"/>
      <c r="I92" s="108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  <row r="94" spans="1:9" ht="15.75">
      <c r="A94" s="109" t="s">
        <v>175</v>
      </c>
      <c r="B94" s="110"/>
      <c r="C94" s="110"/>
      <c r="D94" s="9"/>
      <c r="E94" s="9"/>
      <c r="F94" s="9"/>
      <c r="G94" s="9"/>
      <c r="H94" s="9"/>
      <c r="I94" s="9"/>
    </row>
    <row r="95" spans="1:9" ht="15.75">
      <c r="A95" s="109" t="s">
        <v>174</v>
      </c>
      <c r="B95" s="110"/>
      <c r="C95" s="110"/>
      <c r="D95" s="9"/>
      <c r="E95" s="9"/>
      <c r="F95" s="9"/>
      <c r="G95" s="9"/>
      <c r="H95" s="9"/>
      <c r="I95" s="9"/>
    </row>
    <row r="96" spans="1:9" ht="15.75">
      <c r="A96" s="109" t="s">
        <v>176</v>
      </c>
      <c r="B96" s="110"/>
      <c r="C96" s="110"/>
      <c r="D96" s="9"/>
      <c r="E96" s="9"/>
      <c r="F96" s="9"/>
      <c r="G96" s="9"/>
      <c r="H96" s="9"/>
      <c r="I96" s="9"/>
    </row>
    <row r="97" spans="1:9" ht="12.75">
      <c r="A97" s="9"/>
      <c r="B97" s="9"/>
      <c r="C97" s="9"/>
      <c r="D97" s="9"/>
      <c r="E97" s="9"/>
      <c r="F97" s="9"/>
      <c r="G97" s="9"/>
      <c r="H97" s="9"/>
      <c r="I97" s="9"/>
    </row>
    <row r="98" spans="1:9" ht="12.75">
      <c r="A98" s="9"/>
      <c r="B98" s="9"/>
      <c r="C98" s="9"/>
      <c r="D98" s="9"/>
      <c r="E98" s="9"/>
      <c r="F98" s="9"/>
      <c r="G98" s="9"/>
      <c r="H98" s="9"/>
      <c r="I98" s="9"/>
    </row>
    <row r="99" spans="1:9" ht="12.75">
      <c r="A99" s="9"/>
      <c r="B99" s="9"/>
      <c r="C99" s="9"/>
      <c r="D99" s="9"/>
      <c r="E99" s="9"/>
      <c r="F99" s="9"/>
      <c r="G99" s="9"/>
      <c r="H99" s="9"/>
      <c r="I99" s="9"/>
    </row>
    <row r="100" spans="1:9" ht="12.7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>
      <c r="A114" s="9"/>
      <c r="B114" s="9"/>
      <c r="C114" s="9"/>
      <c r="D114" s="9"/>
      <c r="E114" s="9"/>
      <c r="F114" s="9"/>
      <c r="G114" s="9"/>
      <c r="H114" s="9"/>
      <c r="I114" s="9"/>
    </row>
  </sheetData>
  <printOptions/>
  <pageMargins left="0.2755905511811024" right="0.35433070866141736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2010-04-07T10:03:25Z</cp:lastPrinted>
  <dcterms:created xsi:type="dcterms:W3CDTF">2010-04-02T07:29:00Z</dcterms:created>
  <dcterms:modified xsi:type="dcterms:W3CDTF">2010-04-07T10:06:43Z</dcterms:modified>
  <cp:category/>
  <cp:version/>
  <cp:contentType/>
  <cp:contentStatus/>
</cp:coreProperties>
</file>